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stin.utexas.edu\disk\engr\research\CII\CIIShare\Pubs\372 final report\Web PDFs\"/>
    </mc:Choice>
  </mc:AlternateContent>
  <bookViews>
    <workbookView xWindow="-105" yWindow="-105" windowWidth="23250" windowHeight="12570"/>
  </bookViews>
  <sheets>
    <sheet name="Instructions" sheetId="19" r:id="rId1"/>
    <sheet name="Maturity Matrix" sheetId="15" r:id="rId2"/>
    <sheet name="Summary" sheetId="4" r:id="rId3"/>
  </sheets>
  <definedNames>
    <definedName name="_xlnm.Print_Area" localSheetId="0">Instructions!$A$1:$A$15</definedName>
    <definedName name="_xlnm.Print_Area" localSheetId="1">'Maturity Matrix'!$A$1:$N$44</definedName>
    <definedName name="_xlnm.Print_Area" localSheetId="2">Summary!$A$1:$D$82</definedName>
    <definedName name="_xlnm.Print_Titles" localSheetId="1">'Maturity Matrix'!$1:$6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3" i="15" l="1"/>
  <c r="J43" i="15"/>
  <c r="K37" i="15"/>
  <c r="J37" i="15"/>
  <c r="K33" i="15"/>
  <c r="J33" i="15"/>
  <c r="K27" i="15"/>
  <c r="J27" i="15"/>
  <c r="K15" i="15"/>
  <c r="J15" i="15"/>
  <c r="U9" i="15"/>
  <c r="V9" i="15"/>
  <c r="U10" i="15"/>
  <c r="V10" i="15"/>
  <c r="U11" i="15"/>
  <c r="V11" i="15"/>
  <c r="U12" i="15"/>
  <c r="V12" i="15"/>
  <c r="U13" i="15"/>
  <c r="V13" i="15"/>
  <c r="U14" i="15"/>
  <c r="V14" i="15"/>
  <c r="U17" i="15"/>
  <c r="J20" i="15" s="1"/>
  <c r="V17" i="15"/>
  <c r="K20" i="15" s="1"/>
  <c r="U18" i="15"/>
  <c r="V18" i="15"/>
  <c r="U19" i="15"/>
  <c r="V19" i="15"/>
  <c r="U22" i="15"/>
  <c r="V22" i="15"/>
  <c r="U23" i="15"/>
  <c r="V23" i="15"/>
  <c r="U24" i="15"/>
  <c r="V24" i="15"/>
  <c r="U25" i="15"/>
  <c r="V25" i="15"/>
  <c r="U26" i="15"/>
  <c r="V26" i="15"/>
  <c r="U29" i="15"/>
  <c r="V29" i="15"/>
  <c r="U30" i="15"/>
  <c r="V30" i="15"/>
  <c r="U31" i="15"/>
  <c r="V31" i="15"/>
  <c r="U32" i="15"/>
  <c r="V32" i="15"/>
  <c r="U35" i="15"/>
  <c r="V35" i="15"/>
  <c r="U36" i="15"/>
  <c r="V36" i="15"/>
  <c r="U39" i="15"/>
  <c r="V39" i="15"/>
  <c r="U40" i="15"/>
  <c r="V40" i="15"/>
  <c r="U41" i="15"/>
  <c r="V41" i="15"/>
  <c r="U42" i="15"/>
  <c r="V42" i="15"/>
  <c r="V8" i="15"/>
  <c r="U8" i="15"/>
  <c r="B7" i="4" l="1"/>
  <c r="B6" i="4"/>
  <c r="C41" i="4" l="1"/>
  <c r="C42" i="4"/>
  <c r="C43" i="4"/>
  <c r="C44" i="4"/>
  <c r="B42" i="4"/>
  <c r="B43" i="4"/>
  <c r="B44" i="4"/>
  <c r="B41" i="4"/>
  <c r="A42" i="4"/>
  <c r="A43" i="4"/>
  <c r="A44" i="4"/>
  <c r="A41" i="4"/>
  <c r="A40" i="4"/>
  <c r="C37" i="4"/>
  <c r="C38" i="4"/>
  <c r="B38" i="4"/>
  <c r="B37" i="4"/>
  <c r="A38" i="4"/>
  <c r="A37" i="4"/>
  <c r="A36" i="4"/>
  <c r="C31" i="4"/>
  <c r="C32" i="4"/>
  <c r="C33" i="4"/>
  <c r="C34" i="4"/>
  <c r="B32" i="4"/>
  <c r="B33" i="4"/>
  <c r="B34" i="4"/>
  <c r="B31" i="4"/>
  <c r="A32" i="4"/>
  <c r="A33" i="4"/>
  <c r="A34" i="4"/>
  <c r="A31" i="4"/>
  <c r="A30" i="4"/>
  <c r="C24" i="4"/>
  <c r="C25" i="4"/>
  <c r="C26" i="4"/>
  <c r="C27" i="4"/>
  <c r="C28" i="4"/>
  <c r="B24" i="4"/>
  <c r="B25" i="4"/>
  <c r="B26" i="4"/>
  <c r="B27" i="4"/>
  <c r="B28" i="4"/>
  <c r="A24" i="4"/>
  <c r="A25" i="4"/>
  <c r="A26" i="4"/>
  <c r="A27" i="4"/>
  <c r="A28" i="4"/>
  <c r="A23" i="4"/>
  <c r="C19" i="4"/>
  <c r="C20" i="4"/>
  <c r="C21" i="4"/>
  <c r="B20" i="4"/>
  <c r="B21" i="4"/>
  <c r="B19" i="4"/>
  <c r="A20" i="4"/>
  <c r="A21" i="4"/>
  <c r="A19" i="4"/>
  <c r="A18" i="4"/>
  <c r="A9" i="4"/>
  <c r="C22" i="4"/>
  <c r="O23" i="15"/>
  <c r="P23" i="15"/>
  <c r="Q23" i="15"/>
  <c r="R23" i="15"/>
  <c r="S23" i="15"/>
  <c r="T23" i="15"/>
  <c r="L23" i="15" l="1"/>
  <c r="D25" i="4" s="1"/>
  <c r="C45" i="4" l="1"/>
  <c r="C39" i="4"/>
  <c r="B39" i="4"/>
  <c r="C35" i="4"/>
  <c r="B35" i="4"/>
  <c r="C29" i="4"/>
  <c r="B29" i="4"/>
  <c r="C17" i="4" l="1"/>
  <c r="K44" i="15"/>
  <c r="B17" i="4"/>
  <c r="J44" i="15"/>
  <c r="B45" i="4"/>
  <c r="L42" i="15"/>
  <c r="D44" i="4" s="1"/>
  <c r="L41" i="15"/>
  <c r="D43" i="4" s="1"/>
  <c r="L40" i="15"/>
  <c r="D42" i="4" s="1"/>
  <c r="L39" i="15"/>
  <c r="D41" i="4" s="1"/>
  <c r="L36" i="15"/>
  <c r="D38" i="4" s="1"/>
  <c r="L35" i="15"/>
  <c r="D37" i="4" s="1"/>
  <c r="L32" i="15"/>
  <c r="D34" i="4" s="1"/>
  <c r="L31" i="15"/>
  <c r="D33" i="4" s="1"/>
  <c r="L30" i="15"/>
  <c r="D32" i="4" s="1"/>
  <c r="L29" i="15"/>
  <c r="D31" i="4" s="1"/>
  <c r="L19" i="15"/>
  <c r="D21" i="4" s="1"/>
  <c r="L18" i="15"/>
  <c r="D20" i="4" s="1"/>
  <c r="L26" i="15"/>
  <c r="D28" i="4" s="1"/>
  <c r="L25" i="15"/>
  <c r="D27" i="4" s="1"/>
  <c r="L24" i="15"/>
  <c r="D26" i="4" s="1"/>
  <c r="L22" i="15"/>
  <c r="D24" i="4" s="1"/>
  <c r="L17" i="15"/>
  <c r="L14" i="15"/>
  <c r="L13" i="15"/>
  <c r="L12" i="15"/>
  <c r="L11" i="15"/>
  <c r="L10" i="15"/>
  <c r="L9" i="15"/>
  <c r="L8" i="15"/>
  <c r="D19" i="4" l="1"/>
  <c r="L20" i="15"/>
  <c r="D22" i="4" s="1"/>
  <c r="I10" i="4" s="1"/>
  <c r="C51" i="4" s="1"/>
  <c r="L43" i="15"/>
  <c r="D45" i="4" s="1"/>
  <c r="I14" i="4" s="1"/>
  <c r="C55" i="4" s="1"/>
  <c r="L37" i="15"/>
  <c r="D39" i="4" s="1"/>
  <c r="I13" i="4" s="1"/>
  <c r="L27" i="15"/>
  <c r="D29" i="4" s="1"/>
  <c r="I11" i="4" s="1"/>
  <c r="L33" i="15"/>
  <c r="D35" i="4" s="1"/>
  <c r="I12" i="4" s="1"/>
  <c r="L15" i="15"/>
  <c r="B54" i="4" l="1"/>
  <c r="C54" i="4"/>
  <c r="C52" i="4"/>
  <c r="B52" i="4"/>
  <c r="C53" i="4"/>
  <c r="B53" i="4"/>
  <c r="B55" i="4"/>
  <c r="L44" i="15"/>
  <c r="D17" i="4"/>
  <c r="I9" i="4" s="1"/>
  <c r="T9" i="15"/>
  <c r="T10" i="15"/>
  <c r="T11" i="15"/>
  <c r="T12" i="15"/>
  <c r="T13" i="15"/>
  <c r="T14" i="15"/>
  <c r="T17" i="15"/>
  <c r="T22" i="15"/>
  <c r="T24" i="15"/>
  <c r="T25" i="15"/>
  <c r="T26" i="15"/>
  <c r="T18" i="15"/>
  <c r="T19" i="15"/>
  <c r="T29" i="15"/>
  <c r="T30" i="15"/>
  <c r="T31" i="15"/>
  <c r="T32" i="15"/>
  <c r="T35" i="15"/>
  <c r="T36" i="15"/>
  <c r="T39" i="15"/>
  <c r="T40" i="15"/>
  <c r="T41" i="15"/>
  <c r="T42" i="15"/>
  <c r="S9" i="15"/>
  <c r="S10" i="15"/>
  <c r="S11" i="15"/>
  <c r="S12" i="15"/>
  <c r="S13" i="15"/>
  <c r="S14" i="15"/>
  <c r="S17" i="15"/>
  <c r="S22" i="15"/>
  <c r="S24" i="15"/>
  <c r="S25" i="15"/>
  <c r="S26" i="15"/>
  <c r="S18" i="15"/>
  <c r="S19" i="15"/>
  <c r="S29" i="15"/>
  <c r="S30" i="15"/>
  <c r="S31" i="15"/>
  <c r="S32" i="15"/>
  <c r="S35" i="15"/>
  <c r="S36" i="15"/>
  <c r="S39" i="15"/>
  <c r="S40" i="15"/>
  <c r="S41" i="15"/>
  <c r="S42" i="15"/>
  <c r="R9" i="15"/>
  <c r="R10" i="15"/>
  <c r="R11" i="15"/>
  <c r="R12" i="15"/>
  <c r="R13" i="15"/>
  <c r="R14" i="15"/>
  <c r="R17" i="15"/>
  <c r="R22" i="15"/>
  <c r="R24" i="15"/>
  <c r="R25" i="15"/>
  <c r="R26" i="15"/>
  <c r="R18" i="15"/>
  <c r="R19" i="15"/>
  <c r="R29" i="15"/>
  <c r="R30" i="15"/>
  <c r="R31" i="15"/>
  <c r="R32" i="15"/>
  <c r="R35" i="15"/>
  <c r="R36" i="15"/>
  <c r="R39" i="15"/>
  <c r="R40" i="15"/>
  <c r="R41" i="15"/>
  <c r="R42" i="15"/>
  <c r="Q9" i="15"/>
  <c r="Q10" i="15"/>
  <c r="Q11" i="15"/>
  <c r="Q12" i="15"/>
  <c r="Q13" i="15"/>
  <c r="Q14" i="15"/>
  <c r="Q17" i="15"/>
  <c r="Q22" i="15"/>
  <c r="Q24" i="15"/>
  <c r="Q25" i="15"/>
  <c r="Q26" i="15"/>
  <c r="Q18" i="15"/>
  <c r="Q19" i="15"/>
  <c r="Q29" i="15"/>
  <c r="Q30" i="15"/>
  <c r="Q31" i="15"/>
  <c r="Q32" i="15"/>
  <c r="Q35" i="15"/>
  <c r="Q36" i="15"/>
  <c r="Q39" i="15"/>
  <c r="Q40" i="15"/>
  <c r="Q41" i="15"/>
  <c r="Q42" i="15"/>
  <c r="P9" i="15"/>
  <c r="P10" i="15"/>
  <c r="P11" i="15"/>
  <c r="P12" i="15"/>
  <c r="P13" i="15"/>
  <c r="P14" i="15"/>
  <c r="P17" i="15"/>
  <c r="P22" i="15"/>
  <c r="P24" i="15"/>
  <c r="P25" i="15"/>
  <c r="P26" i="15"/>
  <c r="P18" i="15"/>
  <c r="P19" i="15"/>
  <c r="P29" i="15"/>
  <c r="P30" i="15"/>
  <c r="P31" i="15"/>
  <c r="P32" i="15"/>
  <c r="P35" i="15"/>
  <c r="P36" i="15"/>
  <c r="P39" i="15"/>
  <c r="P40" i="15"/>
  <c r="P41" i="15"/>
  <c r="P42" i="15"/>
  <c r="O9" i="15"/>
  <c r="O10" i="15"/>
  <c r="O11" i="15"/>
  <c r="O12" i="15"/>
  <c r="O13" i="15"/>
  <c r="O14" i="15"/>
  <c r="O17" i="15"/>
  <c r="O22" i="15"/>
  <c r="O24" i="15"/>
  <c r="O25" i="15"/>
  <c r="O26" i="15"/>
  <c r="O18" i="15"/>
  <c r="O19" i="15"/>
  <c r="O29" i="15"/>
  <c r="O30" i="15"/>
  <c r="O31" i="15"/>
  <c r="O32" i="15"/>
  <c r="O35" i="15"/>
  <c r="O36" i="15"/>
  <c r="O39" i="15"/>
  <c r="O40" i="15"/>
  <c r="O41" i="15"/>
  <c r="O42" i="15"/>
  <c r="T8" i="15"/>
  <c r="S8" i="15"/>
  <c r="R8" i="15"/>
  <c r="Q8" i="15"/>
  <c r="P8" i="15"/>
  <c r="O8" i="15"/>
  <c r="C50" i="4" l="1"/>
  <c r="B50" i="4"/>
  <c r="A11" i="4"/>
  <c r="A12" i="4"/>
  <c r="A13" i="4"/>
  <c r="A14" i="4"/>
  <c r="A15" i="4"/>
  <c r="A16" i="4"/>
  <c r="A10" i="4"/>
  <c r="D11" i="4"/>
  <c r="D12" i="4"/>
  <c r="D13" i="4"/>
  <c r="D14" i="4"/>
  <c r="D15" i="4"/>
  <c r="D16" i="4"/>
  <c r="D10" i="4"/>
  <c r="C11" i="4"/>
  <c r="C12" i="4"/>
  <c r="C13" i="4"/>
  <c r="C14" i="4"/>
  <c r="C15" i="4"/>
  <c r="C16" i="4"/>
  <c r="C10" i="4"/>
  <c r="B11" i="4"/>
  <c r="B12" i="4"/>
  <c r="B13" i="4"/>
  <c r="B14" i="4"/>
  <c r="B15" i="4"/>
  <c r="B16" i="4"/>
  <c r="B10" i="4"/>
  <c r="S16" i="15" l="1"/>
  <c r="R16" i="15"/>
  <c r="Q16" i="15"/>
  <c r="P16" i="15"/>
  <c r="O16" i="15"/>
  <c r="C46" i="4"/>
  <c r="D46" i="4"/>
  <c r="B46" i="4" l="1"/>
  <c r="B22" i="4"/>
  <c r="B51" i="4" s="1"/>
</calcChain>
</file>

<file path=xl/sharedStrings.xml><?xml version="1.0" encoding="utf-8"?>
<sst xmlns="http://schemas.openxmlformats.org/spreadsheetml/2006/main" count="313" uniqueCount="293">
  <si>
    <t xml:space="preserve"> Organizational Data-centric Maturity Assessment Tool</t>
  </si>
  <si>
    <t xml:space="preserve">Introduction </t>
  </si>
  <si>
    <t xml:space="preserve">This spreadsheet provides a tool to assess the data-centric maturity of organizations. It is recommended that the organization’s data-centric committee conduct this assessment. If an organization doesn’t have a data-centric committee, the data-centric champion or a third party might fill this spreadsheet. The organizational maturity matrix located in the “Maturity Matrix” tab has 25 assessing elements organized in 6 categories. For each element, there are 6 progression levels and a weight factor. All the cells are locked except three columns, including “Weight Factor”, “Current Level” and “Target Level”.   </t>
  </si>
  <si>
    <t>Instructions</t>
  </si>
  <si>
    <t xml:space="preserve">1-  It’s recommended to specify the weight factor for each element first. The weight factor ranges between 0 to 1 with 0.1 increments. If an element doesn’t apply to your organization, you can choose 0 in the “Weight Factor” dropdown menu.                                                                                                                           .                                                                                                 </t>
  </si>
  <si>
    <t>2- After choosing the weight factors, you need to choose the “Current Level” and “Target Level” for each element. This can be done by choosing a number from 0 to 5 in the “Current Level” and “Target Level” columns. For the target level, please answer based on the target year specified in cell N4 of the "Maturity Matrix" tab.</t>
  </si>
  <si>
    <t>3- After you go through all of the 25 elements, you can see your total scores in row 44. In addition, the “Summary” tab shows a summary of the categories, their elements, and their scores</t>
  </si>
  <si>
    <t>Copyright © 2021 Construction Industry Institute™
The University of Texas at Austin
CII members may reproduce and distribute this work internally in any medium at no cost to internal recipients. CII members are permitted 
to revise and adapt this work for the internal use provided an informational copy is furnished to CII.
Available to non-members by purchase; however, no copies may be made or distributed, and no modifications may be made, without prior written permission from CII. Contact CII at https://www.construction-institute.org/catalog.htm to purchase copies. Volume discounts may be available.
All CII members, current students, and faculty at a college or university are eligible to purchase CII products at member prices. Faculty and students at a college or university may reproduce and distribute this work without modification for educational use.</t>
  </si>
  <si>
    <t>Organizational Data-centric Maturity Assessment Tool</t>
  </si>
  <si>
    <t xml:space="preserve">Name of the organization </t>
  </si>
  <si>
    <t>ABC</t>
  </si>
  <si>
    <t>Planning Committee Member(s)</t>
  </si>
  <si>
    <t>XX, YY</t>
  </si>
  <si>
    <t>Current date</t>
  </si>
  <si>
    <t>MM/DD/YYYY</t>
  </si>
  <si>
    <t>Target year</t>
  </si>
  <si>
    <t>YYYY</t>
  </si>
  <si>
    <t>Level of Maturity</t>
  </si>
  <si>
    <t>Comments</t>
  </si>
  <si>
    <t>Both 0</t>
  </si>
  <si>
    <t>Both 1</t>
  </si>
  <si>
    <t>Both 2</t>
  </si>
  <si>
    <t>Both 3</t>
  </si>
  <si>
    <t>Both 4</t>
  </si>
  <si>
    <t>Both 5</t>
  </si>
  <si>
    <t>No.</t>
  </si>
  <si>
    <t>Planning Element</t>
  </si>
  <si>
    <t>Description</t>
  </si>
  <si>
    <t>0
Non-Existent</t>
  </si>
  <si>
    <t>1
Initial</t>
  </si>
  <si>
    <t>2
Managed</t>
  </si>
  <si>
    <t>3
Defined</t>
  </si>
  <si>
    <t>4
Quantitatively Managed</t>
  </si>
  <si>
    <t>5
Optimizing</t>
  </si>
  <si>
    <t>Current Level</t>
  </si>
  <si>
    <t>Target Level</t>
  </si>
  <si>
    <t>Total Possible</t>
  </si>
  <si>
    <t>Weight Factor</t>
  </si>
  <si>
    <t xml:space="preserve">The mission, vision, goals, and objectives, along with management support, data-centric champions, and planning committee and financial support. </t>
  </si>
  <si>
    <t xml:space="preserve">Category 1 – Strategy </t>
  </si>
  <si>
    <t>O1</t>
  </si>
  <si>
    <t>Organizational Mission and Vision</t>
  </si>
  <si>
    <t>Define the organization's mission and vision for a data-centric approach.</t>
  </si>
  <si>
    <t>No organizational mission or vision focused on a data-centric approach</t>
  </si>
  <si>
    <t>Organizational mission with limited focus on the data-centric approach</t>
  </si>
  <si>
    <t>Established basic organizational vision for implementing the data-centric approach</t>
  </si>
  <si>
    <t>Organization mission addresses purpose, services, and values (at a minimum) for the data-centric approach</t>
  </si>
  <si>
    <t xml:space="preserve">Clear data-centric visions that are specific, measurable, attainable, relevant, and timely for managing projects and assets </t>
  </si>
  <si>
    <t>Mission and vision prioritize data-centric approach and are regularly maintained and continuously improved</t>
  </si>
  <si>
    <t>O2</t>
  </si>
  <si>
    <t>Goals and Objectives</t>
  </si>
  <si>
    <t>Incorporate a data-centric approach within the organization's core goals and objectives</t>
  </si>
  <si>
    <t>No data-centric goals or objectives defined</t>
  </si>
  <si>
    <t>Basic data-centric goals are established</t>
  </si>
  <si>
    <t xml:space="preserve">Established basic data-centric objectives and goals </t>
  </si>
  <si>
    <t>Data-centric goals address mission, strategy, and culture</t>
  </si>
  <si>
    <t>Data-centric objectives are specific, measurable, attainable, relevant, and timely, including ROI projections</t>
  </si>
  <si>
    <t xml:space="preserve">Robust data-centric goals and objectives are regularly revisited, maintained </t>
  </si>
  <si>
    <t>O3</t>
  </si>
  <si>
    <t>Champion</t>
  </si>
  <si>
    <t>Identify a data-centric champion as a person who is technically skilled and motivated to guide an organization to plan and implement data-centric processes</t>
  </si>
  <si>
    <t>No data-centric champion</t>
  </si>
  <si>
    <t>The data-centric champion identified but a limited time commitment</t>
  </si>
  <si>
    <t>The data-centric champion with an adequate time commitment</t>
  </si>
  <si>
    <t>Multiple data-centric champions with each working group</t>
  </si>
  <si>
    <t>Executive-level data-centric support champion with a limit time commitment</t>
  </si>
  <si>
    <t>Executive-level data-centric champion working closely with working group champion</t>
  </si>
  <si>
    <t>O4</t>
  </si>
  <si>
    <t>Planning Committee</t>
  </si>
  <si>
    <t xml:space="preserve">Implement a data-centric planning committee within the organization that is responsible for developing the data-centric strategies
</t>
  </si>
  <si>
    <t>No data-centric planning committee established</t>
  </si>
  <si>
    <t>Small ad-hoc committee with some interested in data-centric approaches</t>
  </si>
  <si>
    <t>Data-centric committee is formalized but not inclusive of all operating units</t>
  </si>
  <si>
    <t>Multi-disciplinary data-centric planning committee established with members from all operative units</t>
  </si>
  <si>
    <t>The planning committee includes members from all levels of the organization with regular reporting to executives</t>
  </si>
  <si>
    <t>The planning committee includes members from all levels of the organization, including executives</t>
  </si>
  <si>
    <t>O5</t>
  </si>
  <si>
    <t>Resource Commitment</t>
  </si>
  <si>
    <t>Commit resources to support a data-centric approach within the organization</t>
  </si>
  <si>
    <t>No resource support</t>
  </si>
  <si>
    <t>Pilot funding and resources to explore</t>
  </si>
  <si>
    <t>Incorporate resources in annual or project budget</t>
  </si>
  <si>
    <t>Clear continuing budget for resources</t>
  </si>
  <si>
    <t>Fully committed resources and funding for current data-centric program goals</t>
  </si>
  <si>
    <t>Fully committed resources and funding for current program and leading-edge research initiatives</t>
  </si>
  <si>
    <t>O6</t>
  </si>
  <si>
    <t>R&amp;D</t>
  </si>
  <si>
    <t>Plan to conduct and share data-centric research for continuous improvement based on the results of the research</t>
  </si>
  <si>
    <t>No policy or support for R&amp;D</t>
  </si>
  <si>
    <t>Develop unique solutions for internal problems</t>
  </si>
  <si>
    <t>The organization provides regular funding to support new and ongoing improvement</t>
  </si>
  <si>
    <t>The organization has an individual assigned to focus on data-centric research and innovations</t>
  </si>
  <si>
    <t>The organization has a team assigned to focus on data-centric research and innovations</t>
  </si>
  <si>
    <t>The organization is recognized as an industry thought leader for sharing their data-centric research and innovations</t>
  </si>
  <si>
    <t>O7</t>
  </si>
  <si>
    <t>Change Management</t>
  </si>
  <si>
    <t>Develop a culture and process for adopting new technologies and practices to support a data-centric approach</t>
  </si>
  <si>
    <t>No change management process</t>
  </si>
  <si>
    <t>Established change management strategy for the data-centric approach</t>
  </si>
  <si>
    <t>Established change management team</t>
  </si>
  <si>
    <t xml:space="preserve">Change management team establishes strategies </t>
  </si>
  <si>
    <t>Continuous change management in place</t>
  </si>
  <si>
    <t>Willingness to change is part of the culture of the organization</t>
  </si>
  <si>
    <t>TOTALS</t>
  </si>
  <si>
    <t>N/A</t>
  </si>
  <si>
    <t>The means by which data-centric is accomplished through collaborative processes.</t>
  </si>
  <si>
    <t>Category 2 – Collaborative Process</t>
  </si>
  <si>
    <t>O8</t>
  </si>
  <si>
    <t>Internal Processes and Data Requirements</t>
  </si>
  <si>
    <t>Develop consistent processes and data requirements for production and use of project delivery and asset data</t>
  </si>
  <si>
    <t xml:space="preserve">No processes and data requirements </t>
  </si>
  <si>
    <t>Draft processes and data requirements are under development and piloted on project(s)</t>
  </si>
  <si>
    <t xml:space="preserve">Processes and data requirements  established and applied to a subset of projects completed by the organization </t>
  </si>
  <si>
    <t xml:space="preserve">Processes and data requirements  established and applied consistently across the projects completed by the organization </t>
  </si>
  <si>
    <t>Metrics established to manage conformance to internal processes and data requirements</t>
  </si>
  <si>
    <t>Processes and data requirements  are continuously updated and adapted to new processes and data requirements</t>
  </si>
  <si>
    <t>O9</t>
  </si>
  <si>
    <t>Organizational Procurement Strategy</t>
  </si>
  <si>
    <t>Define standard data-centric procurement processes, qualifications, and contract language or requirements for projects, which include collaboration guidelines and data sharing process</t>
  </si>
  <si>
    <t>Transactional contracts that do not address data-centric procurement requirements</t>
  </si>
  <si>
    <t>data-centric procurement requirements that are set project by project</t>
  </si>
  <si>
    <t>Basic data-centric procurement requirements as a mandatory item in all contracts</t>
  </si>
  <si>
    <t>Some (but not all) elements of data-centric procurement requirements consistently applied within project agreements</t>
  </si>
  <si>
    <t>Standard enterprise contract structure in place addressing data-centric procurement requirement</t>
  </si>
  <si>
    <t>Clearly defined enterprise-wide guidelines contained within the agreement with an established change management process for data-centric improvements</t>
  </si>
  <si>
    <t>O10</t>
  </si>
  <si>
    <t>Data-centric Qualifications Considered during Service Provider Selection</t>
  </si>
  <si>
    <t>Developed approach to consistently consider data-centric qualifications when selecting partners or service providers</t>
  </si>
  <si>
    <t>No consistent system for selecting</t>
  </si>
  <si>
    <t>Ad hoc approach to defining the scope and data-centric capabilities for service providers</t>
  </si>
  <si>
    <t xml:space="preserve">Basic service provider selection process and qualification based on data-centric capabilities and usage on a project basis </t>
  </si>
  <si>
    <t>A clear understanding of objectives for selecting service providers, qualifications for the data-centric approach are integrated into standard qualifications</t>
  </si>
  <si>
    <t>Data-centric qualifications are defined for all service providers and integrated into standard qualifications and procurement processes</t>
  </si>
  <si>
    <t>Develop clear data-centric objectives, converted to functional requirements; evaluate each service provider consistently across projects; and automating provider evaluation</t>
  </si>
  <si>
    <t>Consistent approach toward leveraging data throughout the organization.</t>
  </si>
  <si>
    <t>Category 3 – Data</t>
  </si>
  <si>
    <t>O11</t>
  </si>
  <si>
    <t xml:space="preserve">Industry Standards </t>
  </si>
  <si>
    <t xml:space="preserve">Leverage industry standards for inter-organizational data exchanges and workflows </t>
  </si>
  <si>
    <t>No standards used</t>
  </si>
  <si>
    <t>Ad hoc use of industry standards</t>
  </si>
  <si>
    <t xml:space="preserve">Industry standards applied to a subset of projects completed by the organization </t>
  </si>
  <si>
    <t xml:space="preserve">Industry standards applied consistently across the projects completed by the organization </t>
  </si>
  <si>
    <t xml:space="preserve"> Metrics established to manage conformance to industry standards</t>
  </si>
  <si>
    <t>The organization is engaged in the continuous improvement of national and international industry standards</t>
  </si>
  <si>
    <t>O12</t>
  </si>
  <si>
    <t>Component Library</t>
  </si>
  <si>
    <t>Maintain a common library of data-rich components for model development and use</t>
  </si>
  <si>
    <t>No component library</t>
  </si>
  <si>
    <t>Use of platform pre-defined or generic components</t>
  </si>
  <si>
    <t>Partial component library</t>
  </si>
  <si>
    <t>Complete component library</t>
  </si>
  <si>
    <t>Component library consistently applied across all projects</t>
  </si>
  <si>
    <t>Capability to develop and deploy new  components</t>
  </si>
  <si>
    <t>O13</t>
  </si>
  <si>
    <t>Link Data Across Functions and Business Units</t>
  </si>
  <si>
    <t xml:space="preserve">Integrate data and information across functional and business units </t>
  </si>
  <si>
    <t>No defined process or ability to link data</t>
  </si>
  <si>
    <t>A single process to link data across business unit and function</t>
  </si>
  <si>
    <t>A pilot process to link data across disciplines and units</t>
  </si>
  <si>
    <t>Manually copying and pasting data to get a central linked data source</t>
  </si>
  <si>
    <t>Automation of data extraction and re-use for linking data</t>
  </si>
  <si>
    <t>Automatic data sharing and linking process, and provision of the feedback about what extent data has been used</t>
  </si>
  <si>
    <t>O14</t>
  </si>
  <si>
    <t>Interoperability of Data</t>
  </si>
  <si>
    <t xml:space="preserve">Integrate the variety of data sources used by the organization to enable data transfer for organizational tasks across projects efficiently </t>
  </si>
  <si>
    <t>No defined process to integrate data sources</t>
  </si>
  <si>
    <t xml:space="preserve">Ad hoc process to integrate or transform data sources </t>
  </si>
  <si>
    <t>A common process for data source integration across case by case projects</t>
  </si>
  <si>
    <t>Defined process for how to integrate multiple data sources on projects</t>
  </si>
  <si>
    <t xml:space="preserve">The data source integration processes are defined and used for all appropriate projects </t>
  </si>
  <si>
    <t xml:space="preserve"> Full Digital Twin; data is fully interoperable; every portion is represented as data, every piece is linked and interoperable</t>
  </si>
  <si>
    <t>O15</t>
  </si>
  <si>
    <t>Information Quality Management</t>
  </si>
  <si>
    <t>Develop a process for data quality control to ensure the quality of the data and information produced by the organization</t>
  </si>
  <si>
    <t>No defined quality management process</t>
  </si>
  <si>
    <t>Manual processes for data quality control for noting changes or issues</t>
  </si>
  <si>
    <t xml:space="preserve">The process and frequency of the data quality controls are defined and regularly reviewed by the team </t>
  </si>
  <si>
    <t>Automated checking, problem identification, and data validation, including data availability, data consistency, and data acceptable range</t>
  </si>
  <si>
    <t>Ability to revise data regardless of the source, track who provided the information, and interact at the attribute level</t>
  </si>
  <si>
    <t>Automated data control process including problems identification, artificial intelligence, and automatic alerts, reporting and solution suggestion</t>
  </si>
  <si>
    <t xml:space="preserve">Technological and physical systems needed for the operation of BIM with the organization. </t>
  </si>
  <si>
    <t>Category 4 – Infrastructure</t>
  </si>
  <si>
    <t>O16</t>
  </si>
  <si>
    <t>Software</t>
  </si>
  <si>
    <t>Use software applications to implement data-centric approach</t>
  </si>
  <si>
    <t>No data-centric software</t>
  </si>
  <si>
    <t>Software capable of performing basic data-centric functions in line with current tasks</t>
  </si>
  <si>
    <t>Some seats or licenses for software capable of supporting some data and meta-data functions to augment standard tasks</t>
  </si>
  <si>
    <t>Advanced data-centric software systems available and used on a project-by-project basis with sufficient central support</t>
  </si>
  <si>
    <t>All software systems available to relevant personnel</t>
  </si>
  <si>
    <t>Use of AI tools in conjunction with tool-specific capabilities for continuous monitoring and updating of data-centric system functions, system analytics, and forecasting</t>
  </si>
  <si>
    <t>O17</t>
  </si>
  <si>
    <t>Hardware</t>
  </si>
  <si>
    <t>Have physical interconnections, computers, servers, and support devices required to store and execute data-centric programs, functions, or sharing needs</t>
  </si>
  <si>
    <t>No hardware capable of running data-centric capabilities</t>
  </si>
  <si>
    <t>Hardware needs for data-centric requirements are outsourced (cloud or leased technology – as-needed capacity)</t>
  </si>
  <si>
    <t>Project-specific hardware is managed on an as-needed basis, with the least approach for back-up capacity</t>
  </si>
  <si>
    <t>Centralized hardware solution supports most projects, some functions and standard hardware are required for all projects</t>
  </si>
  <si>
    <t>Hardware is networked to balance central and distributed data-centric needs—Flexibility in cloud and hardware solutions.</t>
  </si>
  <si>
    <t>Hardware continuously monitored for strategic alignment with AI monitoring, cybersecurity, and innovative solutions</t>
  </si>
  <si>
    <t>O18</t>
  </si>
  <si>
    <t>External IT Access &amp; Security</t>
  </si>
  <si>
    <t xml:space="preserve">Establish a secure approach for protecting facility data </t>
  </si>
  <si>
    <t>No cybersecurity utilization</t>
  </si>
  <si>
    <t xml:space="preserve">Basic cybersecurity utilization, as needed or identified </t>
  </si>
  <si>
    <t>Basic cybersecurity measurements are defined; procedures are in place and incorporated into basic IT infrastructure</t>
  </si>
  <si>
    <t xml:space="preserve">Cybersecurity has advanced and flexible features for supporting projects and partner access. </t>
  </si>
  <si>
    <t>A cybersecurity team is defined, and the data are constantly updated</t>
  </si>
  <si>
    <t>A cybersecurity team with defined goals; cloud storage capable of automatically backing up data; and plans to expand the cybersecurity infrastructure and team</t>
  </si>
  <si>
    <t>O19</t>
  </si>
  <si>
    <t>Physical Spaces</t>
  </si>
  <si>
    <t>Use the functional physical and virtual collaboration spaces to properly implement data-centric, e.g., technology-enabled workspaces</t>
  </si>
  <si>
    <t>No dedicated data-centric spaces (virtual or physical)</t>
  </si>
  <si>
    <t>Simple collaboration space available to project teams (virtual &amp; physical)</t>
  </si>
  <si>
    <t>Single physical collaboration space along with virtual collaboration options</t>
  </si>
  <si>
    <t>Data-centric room for collaborating with large-screen viewing capability along with virtual collaboration options</t>
  </si>
  <si>
    <t>Multiple collaborative workspaces within a regular workspace along with virtual collaboration options</t>
  </si>
  <si>
    <t>Program established for continuous updating of data-centric spaces (virtual or physical)</t>
  </si>
  <si>
    <t>Human resources of an organization</t>
  </si>
  <si>
    <t>Category 5 – People</t>
  </si>
  <si>
    <t>O20</t>
  </si>
  <si>
    <t>Roles and Responsibilities</t>
  </si>
  <si>
    <t>Define roles and responsibilities for data-centric execution</t>
  </si>
  <si>
    <t>No roles and responsibilities defined</t>
  </si>
  <si>
    <t>Data-centric approaches are the responsibility of the champion</t>
  </si>
  <si>
    <t>Data-centric approaches are the responsibility of the interdisciplinary group</t>
  </si>
  <si>
    <t>Data-centric responsibility lies within each operating unit</t>
  </si>
  <si>
    <t>Data-centric approaches are defined for each person and role; data-centric leader focuses on innovation and advancement</t>
  </si>
  <si>
    <t>Data-centric approach responsibilities are regularly reviewed to ensure they are properly distributed</t>
  </si>
  <si>
    <t>O21</t>
  </si>
  <si>
    <t>Education</t>
  </si>
  <si>
    <t xml:space="preserve">Conduct education and training to support upskilling, onboarding, and employee development on the subject of the data-centric approach </t>
  </si>
  <si>
    <t>No capability to educate employees</t>
  </si>
  <si>
    <t>Basic capability to educate employees to pockets of knowledge and skills related to data-centric approaches</t>
  </si>
  <si>
    <t>An organized network of experts / SMEs to support education and training</t>
  </si>
  <si>
    <t>Standardization of value-adding elements for education and training modules for delivery; integrated into onboarding and promotion or role transitions</t>
  </si>
  <si>
    <t>Education and training for digitalization have been integrated into regular programs</t>
  </si>
  <si>
    <t>Continuous improvement and evolution of new competencies or skills identified in conjunction with emerging best practices</t>
  </si>
  <si>
    <t>Capability to identify and implement data-centric use cases throughout processes performed by the organization for the delivery and management of assets</t>
  </si>
  <si>
    <t>Category 6 – Use Case Capabilities</t>
  </si>
  <si>
    <t>O22</t>
  </si>
  <si>
    <t>Core Project Delivery Uses</t>
  </si>
  <si>
    <t>Core project delivery data-centric use cases include BUT NOT LIMITED TO capture existing conditions, author design model, analyze engineering performance, coordinate design model(s), review design model(s)</t>
  </si>
  <si>
    <t>No use of the data-centric approach for typical project delivery</t>
  </si>
  <si>
    <t>Basic capability of using data-centric use cases through design and construction but not real a implementation</t>
  </si>
  <si>
    <t xml:space="preserve">Basic capability and implementation of data-centric use cases through design and construction </t>
  </si>
  <si>
    <t>An extensive capability of using data-centric use cases through design and construction but a basic implementation</t>
  </si>
  <si>
    <t xml:space="preserve">Extensive capability and implementation of data-centric use cases through design and construction </t>
  </si>
  <si>
    <t xml:space="preserve">All core project delivery use cases are fully implemented and regularly measured and on the project with lessons learned documentation </t>
  </si>
  <si>
    <t>O23</t>
  </si>
  <si>
    <t>Core Asset Management Use</t>
  </si>
  <si>
    <t>Core asset management data-centric use cases include BUT NOT LIMITED TO compile record model, maintain asset(s), and inventory asset(s)</t>
  </si>
  <si>
    <t>No use of the data-centric approach for asset management</t>
  </si>
  <si>
    <t>Basic capability of using data-centric use cases for asset management but not real implementation</t>
  </si>
  <si>
    <t>Basic capability and implementation of data-centric use cases for asset management</t>
  </si>
  <si>
    <t>An extensive capability of using data-centric use cases for asset management but a basic implementation</t>
  </si>
  <si>
    <t xml:space="preserve">Extensive capability and implementation of data-centric use cases for asset management </t>
  </si>
  <si>
    <t>All core asset management use cases are fully implemented and regularly measured on the project with lessons learned documentation</t>
  </si>
  <si>
    <t>O24</t>
  </si>
  <si>
    <t>Advanced Project Delivery Uses</t>
  </si>
  <si>
    <t>Advanced project delivery data-centric use cases include BUT NOT LIMITED TO quantities and cost estimation creation, author 4D model, layout construction work, and automate equipment guidance</t>
  </si>
  <si>
    <t>No use of advanced project delivery use cases for the data-centric approach</t>
  </si>
  <si>
    <t>Basic capability of using the advanced project delivery use cases through design and construction but not real implementation</t>
  </si>
  <si>
    <t xml:space="preserve">Basic capability and implementation of advanced project delivery use cases through design and construction </t>
  </si>
  <si>
    <t>An extensive capability of using advanced project delivery use cases through design and construction but a basic implementation</t>
  </si>
  <si>
    <t xml:space="preserve">Extensive capability and implementation of advanced project delivery use cases through design and construction </t>
  </si>
  <si>
    <t>All advanced project delivery use cases are fully implemented and regularly measured on the project with lessons learned documentation</t>
  </si>
  <si>
    <t>O25</t>
  </si>
  <si>
    <t>Advanced Asset Management Uses</t>
  </si>
  <si>
    <t>Advanced asset management data-centric use cases include BUT NOT LIMITED TO the utilization of any digitization method/process/tool that help/improve the asset management process</t>
  </si>
  <si>
    <t>No use of advanced asset management use cases for asset management</t>
  </si>
  <si>
    <t xml:space="preserve">Basic capability of using advanced asset management use cases </t>
  </si>
  <si>
    <t>Basic capability and implementation of advanced asset management use cases</t>
  </si>
  <si>
    <t>An extensive capability of using advanced asset management use cases but a basic implementation</t>
  </si>
  <si>
    <t>Extensive capability and implementation of advanced asset management use cases</t>
  </si>
  <si>
    <t>All core advanced asset management use cases are fully implemented and regularly measured on the project with lessons learned documentation</t>
  </si>
  <si>
    <t>Note: This reflects maturity in all sections. While the organization could score high, there could be some key areas not implemented that could hinder the organizations data-centric implementation.</t>
  </si>
  <si>
    <t xml:space="preserve">Total for All Categories </t>
  </si>
  <si>
    <t>Data-centric Maturity Assessment Summary</t>
  </si>
  <si>
    <t>Date Filled:</t>
  </si>
  <si>
    <t>Organization Name:</t>
  </si>
  <si>
    <t>Data-centric Planning Element</t>
  </si>
  <si>
    <t>Totals</t>
  </si>
  <si>
    <t xml:space="preserve">Totals of all categories </t>
  </si>
  <si>
    <t>Current %</t>
  </si>
  <si>
    <t>Target %</t>
  </si>
  <si>
    <t xml:space="preserve">Strategy </t>
  </si>
  <si>
    <t>Collaborative process</t>
  </si>
  <si>
    <t>Data</t>
  </si>
  <si>
    <t xml:space="preserve">Infrastructure </t>
  </si>
  <si>
    <t>People</t>
  </si>
  <si>
    <t xml:space="preserve">Use case capabilities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</si>
</sst>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amily val="2"/>
    </font>
    <font>
      <b/>
      <sz val="10"/>
      <name val="Arial"/>
      <family val="2"/>
    </font>
    <font>
      <sz val="10"/>
      <color theme="1"/>
      <name val="Arial"/>
      <family val="2"/>
    </font>
    <font>
      <sz val="12"/>
      <color theme="1"/>
      <name val="Calibri"/>
      <family val="2"/>
      <scheme val="minor"/>
    </font>
    <font>
      <b/>
      <sz val="10"/>
      <color theme="1"/>
      <name val="Arial"/>
      <family val="2"/>
    </font>
    <font>
      <sz val="8"/>
      <name val="Arial"/>
      <family val="2"/>
    </font>
    <font>
      <b/>
      <sz val="10"/>
      <color theme="0"/>
      <name val="Arial"/>
      <family val="2"/>
    </font>
    <font>
      <b/>
      <sz val="20"/>
      <name val="Arial"/>
      <family val="2"/>
    </font>
    <font>
      <b/>
      <sz val="14"/>
      <color theme="0"/>
      <name val="Arial"/>
      <family val="2"/>
    </font>
    <font>
      <b/>
      <sz val="20"/>
      <color theme="0"/>
      <name val="Arial"/>
      <family val="2"/>
    </font>
    <font>
      <b/>
      <sz val="8"/>
      <name val="Arial"/>
      <family val="2"/>
    </font>
    <font>
      <b/>
      <sz val="16"/>
      <name val="Arial"/>
      <family val="2"/>
    </font>
    <font>
      <b/>
      <sz val="16"/>
      <color theme="1"/>
      <name val="Arial"/>
      <family val="2"/>
    </font>
    <font>
      <sz val="10"/>
      <name val="Arial"/>
      <family val="2"/>
    </font>
    <font>
      <b/>
      <sz val="18"/>
      <color theme="0"/>
      <name val="Arial"/>
      <family val="2"/>
    </font>
    <font>
      <b/>
      <sz val="12"/>
      <color theme="0"/>
      <name val="Arial"/>
      <family val="2"/>
    </font>
    <font>
      <b/>
      <sz val="17"/>
      <color rgb="FF04396C"/>
      <name val="Arial Black"/>
      <family val="2"/>
    </font>
    <font>
      <b/>
      <sz val="28"/>
      <color rgb="FF04396C"/>
      <name val="Arial Black"/>
      <family val="2"/>
    </font>
    <font>
      <b/>
      <sz val="9"/>
      <color rgb="FF04396C"/>
      <name val="Arial Black"/>
      <family val="2"/>
    </font>
    <font>
      <b/>
      <sz val="9"/>
      <color rgb="FFC00000"/>
      <name val="Arial Black"/>
      <family val="2"/>
    </font>
    <font>
      <b/>
      <sz val="14"/>
      <color rgb="FF04396C"/>
      <name val="Arial Black"/>
      <family val="2"/>
    </font>
    <font>
      <b/>
      <sz val="14"/>
      <color rgb="FFC00000"/>
      <name val="Arial Black"/>
      <family val="2"/>
    </font>
    <font>
      <b/>
      <sz val="22"/>
      <color rgb="FF04396C"/>
      <name val="Arial Black"/>
      <family val="2"/>
    </font>
  </fonts>
  <fills count="10">
    <fill>
      <patternFill patternType="none"/>
    </fill>
    <fill>
      <patternFill patternType="gray125"/>
    </fill>
    <fill>
      <patternFill patternType="solid">
        <fgColor theme="4" tint="0.39997558519241921"/>
        <bgColor indexed="64"/>
      </patternFill>
    </fill>
    <fill>
      <patternFill patternType="solid">
        <fgColor rgb="FF0070C0"/>
        <bgColor indexed="64"/>
      </patternFill>
    </fill>
    <fill>
      <patternFill patternType="solid">
        <fgColor rgb="FF00640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bgColor indexed="64"/>
      </patternFill>
    </fill>
    <fill>
      <patternFill patternType="solid">
        <fgColor theme="5" tint="-0.249977111117893"/>
        <bgColor indexed="64"/>
      </patternFill>
    </fill>
    <fill>
      <patternFill patternType="solid">
        <fgColor theme="0"/>
        <bgColor indexed="64"/>
      </patternFill>
    </fill>
  </fills>
  <borders count="15">
    <border>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int="0.499984740745262"/>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3">
    <xf numFmtId="0" fontId="0" fillId="0" borderId="0">
      <alignment vertical="center"/>
    </xf>
    <xf numFmtId="0" fontId="3" fillId="0" borderId="0"/>
    <xf numFmtId="0" fontId="13" fillId="0" borderId="0"/>
  </cellStyleXfs>
  <cellXfs count="95">
    <xf numFmtId="0" fontId="0" fillId="0" borderId="0" xfId="0">
      <alignment vertical="center"/>
    </xf>
    <xf numFmtId="0" fontId="0" fillId="0" borderId="1" xfId="0" applyBorder="1" applyAlignment="1">
      <alignment vertical="center" wrapText="1"/>
    </xf>
    <xf numFmtId="0" fontId="0" fillId="0" borderId="1" xfId="0" applyBorder="1">
      <alignment vertical="center"/>
    </xf>
    <xf numFmtId="0" fontId="1" fillId="0" borderId="2" xfId="0" applyFont="1" applyBorder="1">
      <alignment vertical="center"/>
    </xf>
    <xf numFmtId="0" fontId="0" fillId="0" borderId="3" xfId="0" applyBorder="1">
      <alignment vertical="center"/>
    </xf>
    <xf numFmtId="0" fontId="0" fillId="0" borderId="4" xfId="0" applyBorder="1" applyAlignment="1">
      <alignment vertical="top"/>
    </xf>
    <xf numFmtId="0" fontId="1" fillId="0" borderId="0" xfId="0" applyFont="1">
      <alignment vertical="center"/>
    </xf>
    <xf numFmtId="0" fontId="0" fillId="0" borderId="5" xfId="0" applyBorder="1">
      <alignment vertical="center"/>
    </xf>
    <xf numFmtId="0" fontId="0" fillId="0" borderId="0" xfId="0" applyAlignment="1">
      <alignment vertical="center" wrapText="1"/>
    </xf>
    <xf numFmtId="0" fontId="0" fillId="0" borderId="0" xfId="0" applyAlignment="1">
      <alignment vertical="top" wrapText="1"/>
    </xf>
    <xf numFmtId="0" fontId="0" fillId="0" borderId="0" xfId="0" applyAlignment="1">
      <alignment vertical="top"/>
    </xf>
    <xf numFmtId="0" fontId="0" fillId="0" borderId="9" xfId="0" applyBorder="1" applyAlignment="1">
      <alignment horizontal="center" vertical="center" wrapText="1"/>
    </xf>
    <xf numFmtId="0" fontId="0" fillId="0" borderId="9" xfId="0" applyBorder="1" applyAlignment="1">
      <alignment horizontal="left" vertical="center" wrapText="1"/>
    </xf>
    <xf numFmtId="0" fontId="2" fillId="0" borderId="7" xfId="1" applyFont="1" applyBorder="1" applyAlignment="1">
      <alignment horizontal="center" vertical="center" wrapText="1"/>
    </xf>
    <xf numFmtId="0" fontId="0" fillId="0" borderId="9" xfId="0" applyBorder="1" applyAlignment="1">
      <alignment horizontal="center" vertical="center"/>
    </xf>
    <xf numFmtId="0" fontId="2" fillId="0" borderId="9" xfId="0" applyFont="1" applyBorder="1" applyAlignment="1">
      <alignment horizontal="center" vertical="center" wrapText="1"/>
    </xf>
    <xf numFmtId="0" fontId="1" fillId="3" borderId="0" xfId="0" applyFont="1" applyFill="1" applyAlignment="1" applyProtection="1">
      <alignment horizontal="center" vertical="center" wrapText="1"/>
      <protection locked="0"/>
    </xf>
    <xf numFmtId="0" fontId="0" fillId="2" borderId="0" xfId="0" applyFill="1" applyAlignment="1" applyProtection="1">
      <alignment vertical="center" wrapText="1"/>
      <protection locked="0"/>
    </xf>
    <xf numFmtId="0" fontId="2" fillId="2" borderId="0" xfId="0" applyFont="1" applyFill="1" applyAlignment="1" applyProtection="1">
      <alignment vertical="center" wrapText="1"/>
      <protection locked="0"/>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1" fillId="5" borderId="3"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0" fillId="5" borderId="9" xfId="0" applyFill="1" applyBorder="1" applyAlignment="1">
      <alignment vertical="center" wrapText="1"/>
    </xf>
    <xf numFmtId="0" fontId="6" fillId="4" borderId="10"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 fillId="5" borderId="5"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2" xfId="0" applyFont="1" applyFill="1" applyBorder="1" applyAlignment="1">
      <alignment horizontal="center" vertical="center" wrapText="1"/>
    </xf>
    <xf numFmtId="0" fontId="1" fillId="4" borderId="2" xfId="0" applyFont="1" applyFill="1" applyBorder="1">
      <alignment vertical="center"/>
    </xf>
    <xf numFmtId="0" fontId="6" fillId="4" borderId="0" xfId="0" applyFont="1" applyFill="1" applyAlignment="1">
      <alignment horizontal="center" vertical="center" wrapText="1"/>
    </xf>
    <xf numFmtId="0" fontId="1" fillId="4" borderId="0" xfId="0" applyFont="1" applyFill="1">
      <alignment vertical="center"/>
    </xf>
    <xf numFmtId="0" fontId="8" fillId="4" borderId="9" xfId="0" applyFont="1" applyFill="1" applyBorder="1" applyAlignment="1">
      <alignment horizontal="center" vertical="center" wrapText="1"/>
    </xf>
    <xf numFmtId="0" fontId="7" fillId="5" borderId="3" xfId="0" applyFont="1" applyFill="1" applyBorder="1" applyAlignment="1">
      <alignment vertical="center" wrapText="1"/>
    </xf>
    <xf numFmtId="0" fontId="10" fillId="5" borderId="10" xfId="0" applyFont="1" applyFill="1" applyBorder="1" applyAlignment="1">
      <alignment vertical="center" wrapText="1"/>
    </xf>
    <xf numFmtId="0" fontId="10" fillId="5" borderId="3" xfId="0" applyFont="1" applyFill="1" applyBorder="1" applyAlignment="1">
      <alignment vertical="center" wrapText="1"/>
    </xf>
    <xf numFmtId="0" fontId="6" fillId="8" borderId="9"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9" fillId="7" borderId="8" xfId="0" applyFont="1" applyFill="1" applyBorder="1" applyAlignment="1">
      <alignment vertical="center" wrapText="1"/>
    </xf>
    <xf numFmtId="0" fontId="4" fillId="5" borderId="3" xfId="0" applyFont="1" applyFill="1" applyBorder="1" applyAlignment="1">
      <alignment horizontal="center" vertical="center" wrapText="1"/>
    </xf>
    <xf numFmtId="0" fontId="13" fillId="0" borderId="7" xfId="1" applyFont="1" applyBorder="1" applyAlignment="1">
      <alignment horizontal="center" vertical="center" wrapText="1"/>
    </xf>
    <xf numFmtId="0" fontId="7" fillId="5" borderId="10" xfId="0" applyFont="1" applyFill="1" applyBorder="1" applyAlignment="1">
      <alignment vertical="center" wrapText="1"/>
    </xf>
    <xf numFmtId="0" fontId="0" fillId="9" borderId="0" xfId="0" applyFill="1" applyAlignment="1">
      <alignment vertical="center" wrapText="1"/>
    </xf>
    <xf numFmtId="0" fontId="14" fillId="4" borderId="6" xfId="0" applyFont="1" applyFill="1" applyBorder="1" applyAlignment="1">
      <alignment vertical="center" wrapText="1"/>
    </xf>
    <xf numFmtId="0" fontId="15" fillId="4" borderId="2" xfId="0" applyFont="1" applyFill="1" applyBorder="1" applyAlignment="1">
      <alignment horizontal="center" vertical="center" wrapText="1"/>
    </xf>
    <xf numFmtId="0" fontId="11" fillId="6" borderId="1" xfId="0" applyFont="1" applyFill="1" applyBorder="1" applyAlignment="1">
      <alignment vertical="center" wrapText="1"/>
    </xf>
    <xf numFmtId="0" fontId="9" fillId="4" borderId="10" xfId="0" applyFont="1" applyFill="1" applyBorder="1" applyAlignment="1">
      <alignment horizontal="left" vertical="center" wrapText="1"/>
    </xf>
    <xf numFmtId="0" fontId="1" fillId="0" borderId="0" xfId="0" applyFont="1" applyAlignment="1">
      <alignment horizontal="right" vertical="center"/>
    </xf>
    <xf numFmtId="0" fontId="0" fillId="5" borderId="14" xfId="0" applyFill="1" applyBorder="1" applyAlignment="1">
      <alignment vertical="center" wrapText="1"/>
    </xf>
    <xf numFmtId="0" fontId="0" fillId="5" borderId="1" xfId="0" applyFill="1" applyBorder="1" applyAlignment="1">
      <alignment vertical="center" wrapText="1"/>
    </xf>
    <xf numFmtId="0" fontId="0" fillId="5" borderId="6" xfId="0" applyFill="1" applyBorder="1" applyAlignment="1">
      <alignment vertical="center" wrapText="1"/>
    </xf>
    <xf numFmtId="0" fontId="16" fillId="0" borderId="0" xfId="0" applyFont="1">
      <alignment vertical="center"/>
    </xf>
    <xf numFmtId="0" fontId="20" fillId="0" borderId="0" xfId="0" applyFont="1" applyAlignment="1">
      <alignment horizontal="right" vertical="center"/>
    </xf>
    <xf numFmtId="0" fontId="19" fillId="0" borderId="0" xfId="0" applyFont="1" applyAlignment="1">
      <alignment horizontal="center" vertical="center"/>
    </xf>
    <xf numFmtId="14" fontId="19" fillId="0" borderId="0" xfId="0" applyNumberFormat="1" applyFont="1" applyAlignment="1">
      <alignment horizontal="center" vertical="center"/>
    </xf>
    <xf numFmtId="0" fontId="0" fillId="5" borderId="8" xfId="0" applyFill="1" applyBorder="1" applyAlignment="1">
      <alignment vertical="center" wrapText="1"/>
    </xf>
    <xf numFmtId="0" fontId="13" fillId="0" borderId="0" xfId="2" applyAlignment="1">
      <alignment vertical="center" wrapText="1"/>
    </xf>
    <xf numFmtId="0" fontId="0" fillId="0" borderId="0" xfId="2" applyFont="1" applyAlignment="1">
      <alignment vertical="center" wrapText="1"/>
    </xf>
    <xf numFmtId="2" fontId="1" fillId="0" borderId="0" xfId="0" applyNumberFormat="1" applyFont="1" applyAlignment="1">
      <alignment horizontal="center" vertical="center"/>
    </xf>
    <xf numFmtId="0" fontId="22" fillId="0" borderId="0" xfId="0" applyFont="1" applyAlignment="1">
      <alignment horizontal="right" vertical="center" wrapText="1"/>
    </xf>
    <xf numFmtId="0" fontId="22" fillId="0" borderId="2" xfId="0" applyFont="1" applyBorder="1" applyAlignment="1">
      <alignment horizontal="right" vertical="center" wrapText="1"/>
    </xf>
    <xf numFmtId="0" fontId="1" fillId="5" borderId="10"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8" xfId="0" applyFont="1" applyFill="1" applyBorder="1" applyAlignment="1">
      <alignment horizontal="left" vertical="center" wrapText="1"/>
    </xf>
    <xf numFmtId="0" fontId="9" fillId="7" borderId="3"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lignment horizontal="center" vertical="center"/>
    </xf>
    <xf numFmtId="0" fontId="7" fillId="5" borderId="10"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0" fillId="0" borderId="3" xfId="0" applyBorder="1" applyAlignment="1">
      <alignment horizontal="center" vertical="center" wrapText="1"/>
    </xf>
    <xf numFmtId="0" fontId="18" fillId="0" borderId="0" xfId="0" applyFont="1" applyAlignment="1">
      <alignment horizontal="center" vertical="center"/>
    </xf>
    <xf numFmtId="0" fontId="17" fillId="0" borderId="13" xfId="0" applyFont="1" applyBorder="1" applyAlignment="1">
      <alignment horizontal="center" vertical="center"/>
    </xf>
    <xf numFmtId="0" fontId="17" fillId="0" borderId="0" xfId="0" applyFont="1" applyAlignment="1">
      <alignment horizontal="center" vertical="center"/>
    </xf>
    <xf numFmtId="14" fontId="21" fillId="0" borderId="0" xfId="0" applyNumberFormat="1" applyFont="1" applyAlignment="1">
      <alignment horizontal="center" vertical="center"/>
    </xf>
    <xf numFmtId="0" fontId="16" fillId="0" borderId="0" xfId="0" applyFont="1" applyAlignment="1">
      <alignment horizontal="right" vertical="center"/>
    </xf>
    <xf numFmtId="0" fontId="4" fillId="5" borderId="10" xfId="0" applyFont="1" applyFill="1" applyBorder="1" applyAlignment="1">
      <alignment horizontal="center" vertical="center" wrapText="1"/>
    </xf>
    <xf numFmtId="0" fontId="4" fillId="5" borderId="3" xfId="0" applyFont="1" applyFill="1" applyBorder="1" applyAlignment="1">
      <alignment horizontal="center" vertical="center" wrapText="1"/>
    </xf>
  </cellXfs>
  <cellStyles count="3">
    <cellStyle name="Normal" xfId="0" builtinId="0"/>
    <cellStyle name="Normal 2" xfId="1"/>
    <cellStyle name="Normal 3" xfId="2"/>
  </cellStyles>
  <dxfs count="18">
    <dxf>
      <font>
        <color theme="0"/>
      </font>
      <fill>
        <patternFill>
          <bgColor theme="4"/>
        </patternFill>
      </fill>
    </dxf>
    <dxf>
      <font>
        <color theme="0"/>
      </font>
      <fill>
        <patternFill>
          <bgColor theme="5"/>
        </patternFill>
      </fill>
    </dxf>
    <dxf>
      <font>
        <color theme="0"/>
      </font>
      <fill>
        <gradientFill degree="90">
          <stop position="0">
            <color theme="5"/>
          </stop>
          <stop position="1">
            <color theme="4"/>
          </stop>
        </gradientFill>
      </fill>
    </dxf>
    <dxf>
      <font>
        <color theme="0"/>
      </font>
      <fill>
        <patternFill>
          <bgColor theme="4"/>
        </patternFill>
      </fill>
    </dxf>
    <dxf>
      <font>
        <color theme="0"/>
      </font>
      <fill>
        <patternFill>
          <bgColor theme="5"/>
        </patternFill>
      </fill>
    </dxf>
    <dxf>
      <font>
        <color theme="0"/>
      </font>
      <fill>
        <gradientFill degree="90">
          <stop position="0">
            <color theme="5"/>
          </stop>
          <stop position="1">
            <color theme="4"/>
          </stop>
        </gradientFill>
      </fill>
    </dxf>
    <dxf>
      <font>
        <color theme="0"/>
      </font>
      <fill>
        <patternFill>
          <bgColor theme="4"/>
        </patternFill>
      </fill>
    </dxf>
    <dxf>
      <font>
        <color theme="0"/>
      </font>
      <fill>
        <patternFill>
          <bgColor theme="5"/>
        </patternFill>
      </fill>
    </dxf>
    <dxf>
      <font>
        <color theme="0"/>
      </font>
      <fill>
        <gradientFill degree="90">
          <stop position="0">
            <color theme="5"/>
          </stop>
          <stop position="1">
            <color theme="4"/>
          </stop>
        </gradientFill>
      </fill>
    </dxf>
    <dxf>
      <font>
        <color theme="0"/>
      </font>
      <fill>
        <patternFill>
          <bgColor theme="4"/>
        </patternFill>
      </fill>
    </dxf>
    <dxf>
      <font>
        <color theme="0"/>
      </font>
      <fill>
        <patternFill>
          <bgColor theme="5"/>
        </patternFill>
      </fill>
    </dxf>
    <dxf>
      <font>
        <color theme="0"/>
      </font>
      <fill>
        <gradientFill degree="90">
          <stop position="0">
            <color theme="5"/>
          </stop>
          <stop position="1">
            <color theme="4"/>
          </stop>
        </gradientFill>
      </fill>
    </dxf>
    <dxf>
      <font>
        <color theme="0"/>
      </font>
      <fill>
        <patternFill>
          <bgColor theme="4"/>
        </patternFill>
      </fill>
    </dxf>
    <dxf>
      <font>
        <color theme="0"/>
      </font>
      <fill>
        <patternFill>
          <bgColor theme="5"/>
        </patternFill>
      </fill>
    </dxf>
    <dxf>
      <font>
        <color theme="0"/>
      </font>
      <fill>
        <gradientFill degree="90">
          <stop position="0">
            <color theme="5"/>
          </stop>
          <stop position="1">
            <color theme="4"/>
          </stop>
        </gradientFill>
      </fill>
    </dxf>
    <dxf>
      <font>
        <color theme="0"/>
      </font>
      <fill>
        <patternFill>
          <bgColor theme="5"/>
        </patternFill>
      </fill>
    </dxf>
    <dxf>
      <font>
        <color theme="0"/>
      </font>
      <fill>
        <gradientFill degree="90">
          <stop position="0">
            <color theme="5"/>
          </stop>
          <stop position="1">
            <color theme="4"/>
          </stop>
        </gradientFill>
      </fill>
    </dxf>
    <dxf>
      <font>
        <color theme="0"/>
      </font>
      <fill>
        <patternFill>
          <bgColor theme="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9CCFF"/>
      <rgbColor rgb="00000080"/>
      <rgbColor rgb="003366FF"/>
      <rgbColor rgb="00DDDDDD"/>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396C"/>
      <color rgb="FF006400"/>
      <color rgb="FF2173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Summary!$B$49</c:f>
              <c:strCache>
                <c:ptCount val="1"/>
                <c:pt idx="0">
                  <c:v>Current %</c:v>
                </c:pt>
              </c:strCache>
            </c:strRef>
          </c:tx>
          <c:spPr>
            <a:ln w="28575" cap="rnd">
              <a:solidFill>
                <a:schemeClr val="accent1"/>
              </a:solidFill>
              <a:round/>
            </a:ln>
            <a:effectLst/>
          </c:spPr>
          <c:marker>
            <c:symbol val="none"/>
          </c:marker>
          <c:cat>
            <c:strRef>
              <c:f>Summary!$A$50:$A$55</c:f>
              <c:strCache>
                <c:ptCount val="6"/>
                <c:pt idx="0">
                  <c:v>Strategy </c:v>
                </c:pt>
                <c:pt idx="1">
                  <c:v>Collaborative process</c:v>
                </c:pt>
                <c:pt idx="2">
                  <c:v>Data</c:v>
                </c:pt>
                <c:pt idx="3">
                  <c:v>Infrastructure </c:v>
                </c:pt>
                <c:pt idx="4">
                  <c:v>People</c:v>
                </c:pt>
                <c:pt idx="5">
                  <c:v>Use case capabilities </c:v>
                </c:pt>
              </c:strCache>
            </c:strRef>
          </c:cat>
          <c:val>
            <c:numRef>
              <c:f>Summary!$B$50:$B$55</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1C1-4BCF-BA60-5123F16767DE}"/>
            </c:ext>
          </c:extLst>
        </c:ser>
        <c:ser>
          <c:idx val="1"/>
          <c:order val="1"/>
          <c:tx>
            <c:strRef>
              <c:f>Summary!$C$49</c:f>
              <c:strCache>
                <c:ptCount val="1"/>
                <c:pt idx="0">
                  <c:v>Target %</c:v>
                </c:pt>
              </c:strCache>
            </c:strRef>
          </c:tx>
          <c:spPr>
            <a:ln w="28575" cap="rnd">
              <a:solidFill>
                <a:schemeClr val="accent2"/>
              </a:solidFill>
              <a:round/>
            </a:ln>
            <a:effectLst/>
          </c:spPr>
          <c:marker>
            <c:symbol val="none"/>
          </c:marker>
          <c:cat>
            <c:strRef>
              <c:f>Summary!$A$50:$A$55</c:f>
              <c:strCache>
                <c:ptCount val="6"/>
                <c:pt idx="0">
                  <c:v>Strategy </c:v>
                </c:pt>
                <c:pt idx="1">
                  <c:v>Collaborative process</c:v>
                </c:pt>
                <c:pt idx="2">
                  <c:v>Data</c:v>
                </c:pt>
                <c:pt idx="3">
                  <c:v>Infrastructure </c:v>
                </c:pt>
                <c:pt idx="4">
                  <c:v>People</c:v>
                </c:pt>
                <c:pt idx="5">
                  <c:v>Use case capabilities </c:v>
                </c:pt>
              </c:strCache>
            </c:strRef>
          </c:cat>
          <c:val>
            <c:numRef>
              <c:f>Summary!$C$50:$C$55</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1C1-4BCF-BA60-5123F16767DE}"/>
            </c:ext>
          </c:extLst>
        </c:ser>
        <c:dLbls>
          <c:showLegendKey val="0"/>
          <c:showVal val="0"/>
          <c:showCatName val="0"/>
          <c:showSerName val="0"/>
          <c:showPercent val="0"/>
          <c:showBubbleSize val="0"/>
        </c:dLbls>
        <c:axId val="134645760"/>
        <c:axId val="134644512"/>
      </c:radarChart>
      <c:catAx>
        <c:axId val="13464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44512"/>
        <c:crosses val="autoZero"/>
        <c:auto val="1"/>
        <c:lblAlgn val="ctr"/>
        <c:lblOffset val="100"/>
        <c:noMultiLvlLbl val="0"/>
      </c:catAx>
      <c:valAx>
        <c:axId val="1346445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457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97156</xdr:rowOff>
    </xdr:from>
    <xdr:to>
      <xdr:col>0</xdr:col>
      <xdr:colOff>1927345</xdr:colOff>
      <xdr:row>3</xdr:row>
      <xdr:rowOff>0</xdr:rowOff>
    </xdr:to>
    <xdr:pic>
      <xdr:nvPicPr>
        <xdr:cNvPr id="6" name="Picture 5">
          <a:extLst>
            <a:ext uri="{FF2B5EF4-FFF2-40B4-BE49-F238E27FC236}">
              <a16:creationId xmlns:a16="http://schemas.microsoft.com/office/drawing/2014/main" id="{DC429768-600F-4738-A31F-39DF74F9AE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7156"/>
          <a:ext cx="1923535" cy="622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xdr:colOff>
      <xdr:row>0</xdr:row>
      <xdr:rowOff>154305</xdr:rowOff>
    </xdr:from>
    <xdr:to>
      <xdr:col>1</xdr:col>
      <xdr:colOff>1927345</xdr:colOff>
      <xdr:row>3</xdr:row>
      <xdr:rowOff>173354</xdr:rowOff>
    </xdr:to>
    <xdr:pic>
      <xdr:nvPicPr>
        <xdr:cNvPr id="3" name="Picture 2">
          <a:extLst>
            <a:ext uri="{FF2B5EF4-FFF2-40B4-BE49-F238E27FC236}">
              <a16:creationId xmlns:a16="http://schemas.microsoft.com/office/drawing/2014/main" id="{4161E172-3DC5-4987-9175-523A5A7196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 y="154305"/>
          <a:ext cx="1930203" cy="600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31909</xdr:rowOff>
    </xdr:from>
    <xdr:to>
      <xdr:col>0</xdr:col>
      <xdr:colOff>1653540</xdr:colOff>
      <xdr:row>4</xdr:row>
      <xdr:rowOff>91440</xdr:rowOff>
    </xdr:to>
    <xdr:pic>
      <xdr:nvPicPr>
        <xdr:cNvPr id="4" name="Picture 3">
          <a:extLst>
            <a:ext uri="{FF2B5EF4-FFF2-40B4-BE49-F238E27FC236}">
              <a16:creationId xmlns:a16="http://schemas.microsoft.com/office/drawing/2014/main" id="{95E45F90-F13B-4836-BA60-A6440C3F63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03359"/>
          <a:ext cx="1647824" cy="573881"/>
        </a:xfrm>
        <a:prstGeom prst="rect">
          <a:avLst/>
        </a:prstGeom>
      </xdr:spPr>
    </xdr:pic>
    <xdr:clientData/>
  </xdr:twoCellAnchor>
  <xdr:twoCellAnchor>
    <xdr:from>
      <xdr:col>0</xdr:col>
      <xdr:colOff>72390</xdr:colOff>
      <xdr:row>56</xdr:row>
      <xdr:rowOff>79955</xdr:rowOff>
    </xdr:from>
    <xdr:to>
      <xdr:col>3</xdr:col>
      <xdr:colOff>1102395</xdr:colOff>
      <xdr:row>80</xdr:row>
      <xdr:rowOff>148590</xdr:rowOff>
    </xdr:to>
    <xdr:graphicFrame macro="">
      <xdr:nvGraphicFramePr>
        <xdr:cNvPr id="2" name="Chart 1">
          <a:extLst>
            <a:ext uri="{FF2B5EF4-FFF2-40B4-BE49-F238E27FC236}">
              <a16:creationId xmlns:a16="http://schemas.microsoft.com/office/drawing/2014/main" id="{752F757E-64BB-4B43-BBA7-069F9C8393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GridLines="0" tabSelected="1" zoomScale="90" zoomScaleNormal="90" zoomScaleSheetLayoutView="100" workbookViewId="0">
      <selection activeCell="B21" sqref="B21"/>
    </sheetView>
  </sheetViews>
  <sheetFormatPr defaultColWidth="8.7109375" defaultRowHeight="12.75" x14ac:dyDescent="0.2"/>
  <cols>
    <col min="1" max="1" width="151.7109375" style="8" customWidth="1"/>
    <col min="2" max="2" width="60" customWidth="1"/>
  </cols>
  <sheetData>
    <row r="1" spans="1:2" ht="30" customHeight="1" x14ac:dyDescent="0.2">
      <c r="A1" s="71" t="s">
        <v>0</v>
      </c>
    </row>
    <row r="2" spans="1:2" ht="13.15" customHeight="1" x14ac:dyDescent="0.2">
      <c r="A2" s="71"/>
    </row>
    <row r="3" spans="1:2" ht="13.15" customHeight="1" x14ac:dyDescent="0.2">
      <c r="A3" s="71"/>
    </row>
    <row r="4" spans="1:2" ht="13.15" customHeight="1" x14ac:dyDescent="0.2">
      <c r="A4" s="72"/>
    </row>
    <row r="5" spans="1:2" ht="26.25" x14ac:dyDescent="0.2">
      <c r="A5" s="58" t="s">
        <v>1</v>
      </c>
    </row>
    <row r="6" spans="1:2" ht="73.900000000000006" customHeight="1" x14ac:dyDescent="0.2">
      <c r="A6" s="25" t="s">
        <v>2</v>
      </c>
    </row>
    <row r="7" spans="1:2" x14ac:dyDescent="0.2">
      <c r="A7" s="54"/>
    </row>
    <row r="8" spans="1:2" x14ac:dyDescent="0.2">
      <c r="A8" s="54"/>
    </row>
    <row r="9" spans="1:2" ht="26.25" x14ac:dyDescent="0.2">
      <c r="A9" s="58" t="s">
        <v>3</v>
      </c>
    </row>
    <row r="10" spans="1:2" s="8" customFormat="1" ht="49.9" customHeight="1" x14ac:dyDescent="0.2">
      <c r="A10" s="60" t="s">
        <v>4</v>
      </c>
    </row>
    <row r="11" spans="1:2" s="8" customFormat="1" ht="49.9" customHeight="1" x14ac:dyDescent="0.2">
      <c r="A11" s="61" t="s">
        <v>5</v>
      </c>
      <c r="B11" s="54"/>
    </row>
    <row r="12" spans="1:2" s="8" customFormat="1" ht="49.9" customHeight="1" x14ac:dyDescent="0.2">
      <c r="A12" s="62" t="s">
        <v>6</v>
      </c>
    </row>
    <row r="13" spans="1:2" x14ac:dyDescent="0.2">
      <c r="A13"/>
    </row>
    <row r="14" spans="1:2" x14ac:dyDescent="0.2">
      <c r="A14"/>
    </row>
    <row r="15" spans="1:2" ht="181.15" customHeight="1" x14ac:dyDescent="0.2">
      <c r="A15" s="69" t="s">
        <v>7</v>
      </c>
      <c r="B15" s="68"/>
    </row>
    <row r="16" spans="1:2" x14ac:dyDescent="0.2">
      <c r="A16"/>
    </row>
    <row r="17" spans="1:1" x14ac:dyDescent="0.2">
      <c r="A17"/>
    </row>
    <row r="18" spans="1:1" x14ac:dyDescent="0.2">
      <c r="A18"/>
    </row>
  </sheetData>
  <mergeCells count="1">
    <mergeCell ref="A1:A4"/>
  </mergeCells>
  <pageMargins left="0.7" right="0.7" top="0.75" bottom="0.75" header="0.3" footer="0.3"/>
  <pageSetup scale="99" fitToHeight="0"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118"/>
  <sheetViews>
    <sheetView showGridLines="0" zoomScale="80" zoomScaleNormal="80" zoomScaleSheetLayoutView="40" workbookViewId="0">
      <selection activeCell="C8" sqref="C8"/>
    </sheetView>
  </sheetViews>
  <sheetFormatPr defaultColWidth="17.140625" defaultRowHeight="12.75" x14ac:dyDescent="0.2"/>
  <cols>
    <col min="1" max="1" width="6" style="19" customWidth="1"/>
    <col min="2" max="2" width="35.28515625" style="21" customWidth="1"/>
    <col min="3" max="3" width="38.28515625" style="5" customWidth="1"/>
    <col min="4" max="9" width="21" customWidth="1"/>
    <col min="10" max="13" width="10.7109375" customWidth="1"/>
    <col min="14" max="14" width="39.42578125" style="8" customWidth="1"/>
    <col min="15" max="20" width="17.140625" hidden="1" customWidth="1"/>
    <col min="21" max="22" width="0" hidden="1" customWidth="1"/>
  </cols>
  <sheetData>
    <row r="1" spans="1:246" ht="15" customHeight="1" x14ac:dyDescent="0.2">
      <c r="C1" s="89" t="s">
        <v>8</v>
      </c>
      <c r="D1" s="90"/>
      <c r="E1" s="90"/>
      <c r="F1" s="90"/>
      <c r="G1" s="90"/>
      <c r="H1" s="90"/>
      <c r="I1" s="90"/>
      <c r="J1" s="88" t="s">
        <v>9</v>
      </c>
      <c r="K1" s="88"/>
      <c r="L1" s="88"/>
      <c r="N1" s="65" t="s">
        <v>10</v>
      </c>
    </row>
    <row r="2" spans="1:246" ht="15" customHeight="1" x14ac:dyDescent="0.2">
      <c r="C2" s="89"/>
      <c r="D2" s="90"/>
      <c r="E2" s="90"/>
      <c r="F2" s="90"/>
      <c r="G2" s="90"/>
      <c r="H2" s="90"/>
      <c r="I2" s="90"/>
      <c r="J2" s="88" t="s">
        <v>11</v>
      </c>
      <c r="K2" s="88"/>
      <c r="L2" s="88"/>
      <c r="N2" s="65" t="s">
        <v>12</v>
      </c>
    </row>
    <row r="3" spans="1:246" ht="15" customHeight="1" x14ac:dyDescent="0.2">
      <c r="C3" s="89"/>
      <c r="D3" s="90"/>
      <c r="E3" s="90"/>
      <c r="F3" s="90"/>
      <c r="G3" s="90"/>
      <c r="H3" s="90"/>
      <c r="I3" s="90"/>
      <c r="J3" s="88" t="s">
        <v>13</v>
      </c>
      <c r="K3" s="88"/>
      <c r="L3" s="88"/>
      <c r="N3" s="66" t="s">
        <v>14</v>
      </c>
    </row>
    <row r="4" spans="1:246" ht="15" customHeight="1" x14ac:dyDescent="0.2">
      <c r="C4" s="89"/>
      <c r="D4" s="90"/>
      <c r="E4" s="90"/>
      <c r="F4" s="90"/>
      <c r="G4" s="90"/>
      <c r="H4" s="90"/>
      <c r="I4" s="90"/>
      <c r="J4" s="88" t="s">
        <v>15</v>
      </c>
      <c r="K4" s="88"/>
      <c r="L4" s="88"/>
      <c r="N4" s="65" t="s">
        <v>16</v>
      </c>
    </row>
    <row r="5" spans="1:246" s="3" customFormat="1" ht="26.25" x14ac:dyDescent="0.2">
      <c r="A5" s="39"/>
      <c r="B5" s="28"/>
      <c r="C5" s="31"/>
      <c r="D5" s="85" t="s">
        <v>17</v>
      </c>
      <c r="E5" s="86"/>
      <c r="F5" s="86"/>
      <c r="G5" s="86"/>
      <c r="H5" s="86"/>
      <c r="I5" s="86"/>
      <c r="J5" s="40"/>
      <c r="K5" s="38"/>
      <c r="L5" s="38"/>
      <c r="M5" s="40"/>
      <c r="N5" s="16" t="s">
        <v>18</v>
      </c>
      <c r="O5" s="6" t="s">
        <v>19</v>
      </c>
      <c r="P5" s="6" t="s">
        <v>20</v>
      </c>
      <c r="Q5" s="6" t="s">
        <v>21</v>
      </c>
      <c r="R5" s="6" t="s">
        <v>22</v>
      </c>
      <c r="S5" s="6" t="s">
        <v>23</v>
      </c>
      <c r="T5" s="6" t="s">
        <v>24</v>
      </c>
      <c r="U5" s="6"/>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row>
    <row r="6" spans="1:246" s="4" customFormat="1" ht="54" x14ac:dyDescent="0.2">
      <c r="A6" s="41" t="s">
        <v>25</v>
      </c>
      <c r="B6" s="41" t="s">
        <v>26</v>
      </c>
      <c r="C6" s="41" t="s">
        <v>27</v>
      </c>
      <c r="D6" s="41" t="s">
        <v>28</v>
      </c>
      <c r="E6" s="41" t="s">
        <v>29</v>
      </c>
      <c r="F6" s="41" t="s">
        <v>30</v>
      </c>
      <c r="G6" s="41" t="s">
        <v>31</v>
      </c>
      <c r="H6" s="41" t="s">
        <v>32</v>
      </c>
      <c r="I6" s="41" t="s">
        <v>33</v>
      </c>
      <c r="J6" s="26" t="s">
        <v>34</v>
      </c>
      <c r="K6" s="27" t="s">
        <v>35</v>
      </c>
      <c r="L6" s="27" t="s">
        <v>36</v>
      </c>
      <c r="M6" s="30" t="s">
        <v>37</v>
      </c>
      <c r="N6" s="17"/>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row>
    <row r="7" spans="1:246" ht="58.9" customHeight="1" x14ac:dyDescent="0.2">
      <c r="A7" s="43"/>
      <c r="B7" s="44"/>
      <c r="C7" s="67" t="s">
        <v>38</v>
      </c>
      <c r="D7" s="82" t="s">
        <v>39</v>
      </c>
      <c r="E7" s="83"/>
      <c r="F7" s="83"/>
      <c r="G7" s="83"/>
      <c r="H7" s="83"/>
      <c r="I7" s="83"/>
      <c r="J7" s="53"/>
      <c r="K7" s="42"/>
      <c r="L7" s="42"/>
      <c r="M7" s="42"/>
      <c r="N7" s="17"/>
    </row>
    <row r="8" spans="1:246" ht="93" customHeight="1" x14ac:dyDescent="0.2">
      <c r="A8" s="14" t="s">
        <v>40</v>
      </c>
      <c r="B8" s="11" t="s">
        <v>41</v>
      </c>
      <c r="C8" s="12" t="s">
        <v>42</v>
      </c>
      <c r="D8" s="11" t="s">
        <v>43</v>
      </c>
      <c r="E8" s="11" t="s">
        <v>44</v>
      </c>
      <c r="F8" s="11" t="s">
        <v>45</v>
      </c>
      <c r="G8" s="11" t="s">
        <v>46</v>
      </c>
      <c r="H8" s="11" t="s">
        <v>47</v>
      </c>
      <c r="I8" s="11" t="s">
        <v>48</v>
      </c>
      <c r="J8" s="32">
        <v>0</v>
      </c>
      <c r="K8" s="32">
        <v>0</v>
      </c>
      <c r="L8" s="23">
        <f t="shared" ref="L8:L14" si="0">5*M8</f>
        <v>5</v>
      </c>
      <c r="M8" s="33">
        <v>1</v>
      </c>
      <c r="N8" s="17"/>
      <c r="O8" t="b">
        <f t="shared" ref="O8:O14" si="1">IF(J8=0,IF(K8=0,TRUE),FALSE)</f>
        <v>1</v>
      </c>
      <c r="P8" t="b">
        <f t="shared" ref="P8:P14" si="2">IF(J8=1,IF(K8=1,TRUE),FALSE)</f>
        <v>0</v>
      </c>
      <c r="Q8" t="b">
        <f t="shared" ref="Q8:Q14" si="3">IF(J8=2,IF(K8=2,TRUE),FALSE)</f>
        <v>0</v>
      </c>
      <c r="R8" t="b">
        <f t="shared" ref="R8:R14" si="4">IF(J8=3,IF(K8=3,TRUE),FALSE)</f>
        <v>0</v>
      </c>
      <c r="S8" t="b">
        <f t="shared" ref="S8:S14" si="5">IF(J8=4,IF(K8=4,TRUE),FALSE)</f>
        <v>0</v>
      </c>
      <c r="T8" t="b">
        <f t="shared" ref="T8:T14" si="6">IF(J8=5,IF(K8=5,TRUE),FALSE)</f>
        <v>0</v>
      </c>
      <c r="U8">
        <f>-(1-$M8)*J8</f>
        <v>0</v>
      </c>
      <c r="V8">
        <f>-(1-$M8)*K8</f>
        <v>0</v>
      </c>
    </row>
    <row r="9" spans="1:246" ht="76.5" x14ac:dyDescent="0.2">
      <c r="A9" s="14" t="s">
        <v>49</v>
      </c>
      <c r="B9" s="11" t="s">
        <v>50</v>
      </c>
      <c r="C9" s="12" t="s">
        <v>51</v>
      </c>
      <c r="D9" s="11" t="s">
        <v>52</v>
      </c>
      <c r="E9" s="11" t="s">
        <v>53</v>
      </c>
      <c r="F9" s="15" t="s">
        <v>54</v>
      </c>
      <c r="G9" s="11" t="s">
        <v>55</v>
      </c>
      <c r="H9" s="11" t="s">
        <v>56</v>
      </c>
      <c r="I9" s="11" t="s">
        <v>57</v>
      </c>
      <c r="J9" s="32">
        <v>0</v>
      </c>
      <c r="K9" s="34">
        <v>0</v>
      </c>
      <c r="L9" s="23">
        <f t="shared" si="0"/>
        <v>5</v>
      </c>
      <c r="M9" s="33">
        <v>1</v>
      </c>
      <c r="N9" s="17"/>
      <c r="O9" t="b">
        <f t="shared" si="1"/>
        <v>1</v>
      </c>
      <c r="P9" t="b">
        <f t="shared" si="2"/>
        <v>0</v>
      </c>
      <c r="Q9" t="b">
        <f t="shared" si="3"/>
        <v>0</v>
      </c>
      <c r="R9" t="b">
        <f t="shared" si="4"/>
        <v>0</v>
      </c>
      <c r="S9" t="b">
        <f t="shared" si="5"/>
        <v>0</v>
      </c>
      <c r="T9" t="b">
        <f t="shared" si="6"/>
        <v>0</v>
      </c>
      <c r="U9">
        <f t="shared" ref="U9:U42" si="7">-(1-$M9)*J9</f>
        <v>0</v>
      </c>
      <c r="V9">
        <f t="shared" ref="V9:V42" si="8">-(1-$M9)*K9</f>
        <v>0</v>
      </c>
    </row>
    <row r="10" spans="1:246" ht="106.15" customHeight="1" x14ac:dyDescent="0.2">
      <c r="A10" s="14" t="s">
        <v>58</v>
      </c>
      <c r="B10" s="11" t="s">
        <v>59</v>
      </c>
      <c r="C10" s="12" t="s">
        <v>60</v>
      </c>
      <c r="D10" s="11" t="s">
        <v>61</v>
      </c>
      <c r="E10" s="11" t="s">
        <v>62</v>
      </c>
      <c r="F10" s="11" t="s">
        <v>63</v>
      </c>
      <c r="G10" s="11" t="s">
        <v>64</v>
      </c>
      <c r="H10" s="11" t="s">
        <v>65</v>
      </c>
      <c r="I10" s="11" t="s">
        <v>66</v>
      </c>
      <c r="J10" s="32">
        <v>0</v>
      </c>
      <c r="K10" s="35">
        <v>0</v>
      </c>
      <c r="L10" s="23">
        <f t="shared" si="0"/>
        <v>5</v>
      </c>
      <c r="M10" s="33">
        <v>1</v>
      </c>
      <c r="N10" s="17"/>
      <c r="O10" t="b">
        <f t="shared" si="1"/>
        <v>1</v>
      </c>
      <c r="P10" t="b">
        <f t="shared" si="2"/>
        <v>0</v>
      </c>
      <c r="Q10" t="b">
        <f t="shared" si="3"/>
        <v>0</v>
      </c>
      <c r="R10" t="b">
        <f t="shared" si="4"/>
        <v>0</v>
      </c>
      <c r="S10" t="b">
        <f t="shared" si="5"/>
        <v>0</v>
      </c>
      <c r="T10" t="b">
        <f t="shared" si="6"/>
        <v>0</v>
      </c>
      <c r="U10">
        <f t="shared" si="7"/>
        <v>0</v>
      </c>
      <c r="V10">
        <f t="shared" si="8"/>
        <v>0</v>
      </c>
    </row>
    <row r="11" spans="1:246" ht="100.15" customHeight="1" x14ac:dyDescent="0.2">
      <c r="A11" s="14" t="s">
        <v>67</v>
      </c>
      <c r="B11" s="11" t="s">
        <v>68</v>
      </c>
      <c r="C11" s="12" t="s">
        <v>69</v>
      </c>
      <c r="D11" s="11" t="s">
        <v>70</v>
      </c>
      <c r="E11" s="11" t="s">
        <v>71</v>
      </c>
      <c r="F11" s="11" t="s">
        <v>72</v>
      </c>
      <c r="G11" s="11" t="s">
        <v>73</v>
      </c>
      <c r="H11" s="11" t="s">
        <v>74</v>
      </c>
      <c r="I11" s="11" t="s">
        <v>75</v>
      </c>
      <c r="J11" s="32">
        <v>0</v>
      </c>
      <c r="K11" s="35">
        <v>0</v>
      </c>
      <c r="L11" s="23">
        <f t="shared" si="0"/>
        <v>5</v>
      </c>
      <c r="M11" s="33">
        <v>1</v>
      </c>
      <c r="N11" s="17"/>
      <c r="O11" t="b">
        <f t="shared" si="1"/>
        <v>1</v>
      </c>
      <c r="P11" t="b">
        <f t="shared" si="2"/>
        <v>0</v>
      </c>
      <c r="Q11" t="b">
        <f t="shared" si="3"/>
        <v>0</v>
      </c>
      <c r="R11" t="b">
        <f t="shared" si="4"/>
        <v>0</v>
      </c>
      <c r="S11" t="b">
        <f t="shared" si="5"/>
        <v>0</v>
      </c>
      <c r="T11" t="b">
        <f t="shared" si="6"/>
        <v>0</v>
      </c>
      <c r="U11">
        <f t="shared" si="7"/>
        <v>0</v>
      </c>
      <c r="V11">
        <f t="shared" si="8"/>
        <v>0</v>
      </c>
    </row>
    <row r="12" spans="1:246" s="4" customFormat="1" ht="85.15" customHeight="1" x14ac:dyDescent="0.2">
      <c r="A12" s="14" t="s">
        <v>76</v>
      </c>
      <c r="B12" s="11" t="s">
        <v>77</v>
      </c>
      <c r="C12" s="12" t="s">
        <v>78</v>
      </c>
      <c r="D12" s="11" t="s">
        <v>79</v>
      </c>
      <c r="E12" s="11" t="s">
        <v>80</v>
      </c>
      <c r="F12" s="11" t="s">
        <v>81</v>
      </c>
      <c r="G12" s="11" t="s">
        <v>82</v>
      </c>
      <c r="H12" s="11" t="s">
        <v>83</v>
      </c>
      <c r="I12" s="15" t="s">
        <v>84</v>
      </c>
      <c r="J12" s="32">
        <v>0</v>
      </c>
      <c r="K12" s="36">
        <v>0</v>
      </c>
      <c r="L12" s="23">
        <f t="shared" si="0"/>
        <v>5</v>
      </c>
      <c r="M12" s="33">
        <v>1</v>
      </c>
      <c r="N12" s="17"/>
      <c r="O12" t="b">
        <f t="shared" si="1"/>
        <v>1</v>
      </c>
      <c r="P12" t="b">
        <f t="shared" si="2"/>
        <v>0</v>
      </c>
      <c r="Q12" t="b">
        <f t="shared" si="3"/>
        <v>0</v>
      </c>
      <c r="R12" t="b">
        <f t="shared" si="4"/>
        <v>0</v>
      </c>
      <c r="S12" t="b">
        <f t="shared" si="5"/>
        <v>0</v>
      </c>
      <c r="T12" t="b">
        <f t="shared" si="6"/>
        <v>0</v>
      </c>
      <c r="U12">
        <f t="shared" si="7"/>
        <v>0</v>
      </c>
      <c r="V12">
        <f t="shared" si="8"/>
        <v>0</v>
      </c>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row>
    <row r="13" spans="1:246" ht="94.9" customHeight="1" x14ac:dyDescent="0.2">
      <c r="A13" s="14" t="s">
        <v>85</v>
      </c>
      <c r="B13" s="11" t="s">
        <v>86</v>
      </c>
      <c r="C13" s="12" t="s">
        <v>87</v>
      </c>
      <c r="D13" s="11" t="s">
        <v>88</v>
      </c>
      <c r="E13" s="11" t="s">
        <v>89</v>
      </c>
      <c r="F13" s="11" t="s">
        <v>90</v>
      </c>
      <c r="G13" s="11" t="s">
        <v>91</v>
      </c>
      <c r="H13" s="11" t="s">
        <v>92</v>
      </c>
      <c r="I13" s="11" t="s">
        <v>93</v>
      </c>
      <c r="J13" s="32">
        <v>0</v>
      </c>
      <c r="K13" s="36">
        <v>0</v>
      </c>
      <c r="L13" s="23">
        <f t="shared" si="0"/>
        <v>5</v>
      </c>
      <c r="M13" s="33">
        <v>1</v>
      </c>
      <c r="N13" s="17"/>
      <c r="O13" t="b">
        <f t="shared" si="1"/>
        <v>1</v>
      </c>
      <c r="P13" t="b">
        <f t="shared" si="2"/>
        <v>0</v>
      </c>
      <c r="Q13" t="b">
        <f t="shared" si="3"/>
        <v>0</v>
      </c>
      <c r="R13" t="b">
        <f t="shared" si="4"/>
        <v>0</v>
      </c>
      <c r="S13" t="b">
        <f t="shared" si="5"/>
        <v>0</v>
      </c>
      <c r="T13" t="b">
        <f t="shared" si="6"/>
        <v>0</v>
      </c>
      <c r="U13">
        <f t="shared" si="7"/>
        <v>0</v>
      </c>
      <c r="V13">
        <f t="shared" si="8"/>
        <v>0</v>
      </c>
    </row>
    <row r="14" spans="1:246" ht="51" x14ac:dyDescent="0.2">
      <c r="A14" s="14" t="s">
        <v>94</v>
      </c>
      <c r="B14" s="11" t="s">
        <v>95</v>
      </c>
      <c r="C14" s="12" t="s">
        <v>96</v>
      </c>
      <c r="D14" s="11" t="s">
        <v>97</v>
      </c>
      <c r="E14" s="11" t="s">
        <v>98</v>
      </c>
      <c r="F14" s="11" t="s">
        <v>99</v>
      </c>
      <c r="G14" s="11" t="s">
        <v>100</v>
      </c>
      <c r="H14" s="11" t="s">
        <v>101</v>
      </c>
      <c r="I14" s="11" t="s">
        <v>102</v>
      </c>
      <c r="J14" s="34">
        <v>0</v>
      </c>
      <c r="K14" s="36">
        <v>0</v>
      </c>
      <c r="L14" s="23">
        <f t="shared" si="0"/>
        <v>5</v>
      </c>
      <c r="M14" s="33">
        <v>1</v>
      </c>
      <c r="N14" s="17"/>
      <c r="O14" t="b">
        <f t="shared" si="1"/>
        <v>1</v>
      </c>
      <c r="P14" t="b">
        <f t="shared" si="2"/>
        <v>0</v>
      </c>
      <c r="Q14" t="b">
        <f t="shared" si="3"/>
        <v>0</v>
      </c>
      <c r="R14" t="b">
        <f t="shared" si="4"/>
        <v>0</v>
      </c>
      <c r="S14" t="b">
        <f t="shared" si="5"/>
        <v>0</v>
      </c>
      <c r="T14" t="b">
        <f t="shared" si="6"/>
        <v>0</v>
      </c>
      <c r="U14">
        <f t="shared" si="7"/>
        <v>0</v>
      </c>
      <c r="V14">
        <f t="shared" si="8"/>
        <v>0</v>
      </c>
    </row>
    <row r="15" spans="1:246" ht="26.25" customHeight="1" x14ac:dyDescent="0.2">
      <c r="A15" s="87"/>
      <c r="B15" s="87"/>
      <c r="C15" s="87"/>
      <c r="D15" s="87"/>
      <c r="E15" s="87"/>
      <c r="F15" s="87"/>
      <c r="G15" s="87"/>
      <c r="H15" s="78" t="s">
        <v>103</v>
      </c>
      <c r="I15" s="79"/>
      <c r="J15" s="29">
        <f>SUM(J8:J14)+SUM(U8:U14)</f>
        <v>0</v>
      </c>
      <c r="K15" s="29">
        <f>SUM(K8:K14)+SUM(V8:V14)</f>
        <v>0</v>
      </c>
      <c r="L15" s="29">
        <f t="shared" ref="L15" si="9">SUM(L8:L14)</f>
        <v>35</v>
      </c>
      <c r="M15" s="29" t="s">
        <v>104</v>
      </c>
      <c r="N15" s="17"/>
    </row>
    <row r="16" spans="1:246" ht="44.65" customHeight="1" x14ac:dyDescent="0.2">
      <c r="A16" s="24"/>
      <c r="B16" s="24"/>
      <c r="C16" s="25" t="s">
        <v>105</v>
      </c>
      <c r="D16" s="82" t="s">
        <v>106</v>
      </c>
      <c r="E16" s="83"/>
      <c r="F16" s="83"/>
      <c r="G16" s="83"/>
      <c r="H16" s="83"/>
      <c r="I16" s="84"/>
      <c r="J16" s="42"/>
      <c r="K16" s="42"/>
      <c r="L16" s="42"/>
      <c r="M16" s="42"/>
      <c r="N16" s="17"/>
      <c r="O16" t="b">
        <f>IF(J16=0,IF(K16=0,TRUE),FALSE)</f>
        <v>1</v>
      </c>
      <c r="P16" t="b">
        <f>IF(J16=1,IF(K16=1,TRUE),FALSE)</f>
        <v>0</v>
      </c>
      <c r="Q16" t="b">
        <f>IF(J16=2,IF(K16=2,TRUE),FALSE)</f>
        <v>0</v>
      </c>
      <c r="R16" t="b">
        <f>IF(J16=3,IF(K16=3,TRUE),FALSE)</f>
        <v>0</v>
      </c>
      <c r="S16" t="b">
        <f>IF(J16=4,IF(K16=4,TRUE),FALSE)</f>
        <v>0</v>
      </c>
    </row>
    <row r="17" spans="1:246" ht="108.4" customHeight="1" x14ac:dyDescent="0.2">
      <c r="A17" s="14" t="s">
        <v>107</v>
      </c>
      <c r="B17" s="11" t="s">
        <v>108</v>
      </c>
      <c r="C17" s="12" t="s">
        <v>109</v>
      </c>
      <c r="D17" s="11" t="s">
        <v>110</v>
      </c>
      <c r="E17" s="11" t="s">
        <v>111</v>
      </c>
      <c r="F17" s="11" t="s">
        <v>112</v>
      </c>
      <c r="G17" s="11" t="s">
        <v>113</v>
      </c>
      <c r="H17" s="11" t="s">
        <v>114</v>
      </c>
      <c r="I17" s="11" t="s">
        <v>115</v>
      </c>
      <c r="J17" s="32">
        <v>0</v>
      </c>
      <c r="K17" s="35">
        <v>0</v>
      </c>
      <c r="L17" s="37">
        <f>5*M17</f>
        <v>5</v>
      </c>
      <c r="M17" s="33">
        <v>1</v>
      </c>
      <c r="N17" s="17"/>
      <c r="O17" t="b">
        <f>IF(J17=0,IF(K17=0,TRUE),FALSE)</f>
        <v>1</v>
      </c>
      <c r="P17" t="b">
        <f>IF(J17=1,IF(K17=1,TRUE),FALSE)</f>
        <v>0</v>
      </c>
      <c r="Q17" t="b">
        <f>IF(J17=2,IF(K17=2,TRUE),FALSE)</f>
        <v>0</v>
      </c>
      <c r="R17" t="b">
        <f>IF(J17=3,IF(K17=3,TRUE),FALSE)</f>
        <v>0</v>
      </c>
      <c r="S17" t="b">
        <f>IF(J17=4,IF(K17=4,TRUE),FALSE)</f>
        <v>0</v>
      </c>
      <c r="T17" t="b">
        <f>IF(J17=5,IF(K17=5,TRUE),FALSE)</f>
        <v>0</v>
      </c>
      <c r="U17">
        <f t="shared" si="7"/>
        <v>0</v>
      </c>
      <c r="V17">
        <f t="shared" si="8"/>
        <v>0</v>
      </c>
    </row>
    <row r="18" spans="1:246" s="4" customFormat="1" ht="117.4" customHeight="1" x14ac:dyDescent="0.2">
      <c r="A18" s="14" t="s">
        <v>116</v>
      </c>
      <c r="B18" s="11" t="s">
        <v>117</v>
      </c>
      <c r="C18" s="12" t="s">
        <v>118</v>
      </c>
      <c r="D18" s="13" t="s">
        <v>119</v>
      </c>
      <c r="E18" s="13" t="s">
        <v>120</v>
      </c>
      <c r="F18" s="13" t="s">
        <v>121</v>
      </c>
      <c r="G18" s="13" t="s">
        <v>122</v>
      </c>
      <c r="H18" s="13" t="s">
        <v>123</v>
      </c>
      <c r="I18" s="13" t="s">
        <v>124</v>
      </c>
      <c r="J18" s="32">
        <v>0</v>
      </c>
      <c r="K18" s="34">
        <v>0</v>
      </c>
      <c r="L18" s="22">
        <f>5*M18</f>
        <v>5</v>
      </c>
      <c r="M18" s="33">
        <v>1</v>
      </c>
      <c r="N18" s="18"/>
      <c r="O18" t="b">
        <f>IF(J18=0,IF(K18=0,TRUE),FALSE)</f>
        <v>1</v>
      </c>
      <c r="P18" t="b">
        <f>IF(J18=1,IF(K18=1,TRUE),FALSE)</f>
        <v>0</v>
      </c>
      <c r="Q18" t="b">
        <f>IF(J18=2,IF(K18=2,TRUE),FALSE)</f>
        <v>0</v>
      </c>
      <c r="R18" t="b">
        <f>IF(J18=3,IF(K18=3,TRUE),FALSE)</f>
        <v>0</v>
      </c>
      <c r="S18" t="b">
        <f>IF(J18=4,IF(K18=4,TRUE),FALSE)</f>
        <v>0</v>
      </c>
      <c r="T18" t="b">
        <f>IF(J18=5,IF(K18=5,TRUE),FALSE)</f>
        <v>0</v>
      </c>
      <c r="U18">
        <f t="shared" si="7"/>
        <v>0</v>
      </c>
      <c r="V18">
        <f t="shared" si="8"/>
        <v>0</v>
      </c>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row>
    <row r="19" spans="1:246" ht="130.9" customHeight="1" x14ac:dyDescent="0.2">
      <c r="A19" s="14" t="s">
        <v>125</v>
      </c>
      <c r="B19" s="11" t="s">
        <v>126</v>
      </c>
      <c r="C19" s="12" t="s">
        <v>127</v>
      </c>
      <c r="D19" s="13" t="s">
        <v>128</v>
      </c>
      <c r="E19" s="13" t="s">
        <v>129</v>
      </c>
      <c r="F19" s="13" t="s">
        <v>130</v>
      </c>
      <c r="G19" s="13" t="s">
        <v>131</v>
      </c>
      <c r="H19" s="13" t="s">
        <v>132</v>
      </c>
      <c r="I19" s="13" t="s">
        <v>133</v>
      </c>
      <c r="J19" s="32">
        <v>0</v>
      </c>
      <c r="K19" s="34">
        <v>0</v>
      </c>
      <c r="L19" s="22">
        <f>5*M19</f>
        <v>5</v>
      </c>
      <c r="M19" s="33">
        <v>1</v>
      </c>
      <c r="N19" s="18"/>
      <c r="O19" t="b">
        <f>IF(J19=0,IF(K19=0,TRUE),FALSE)</f>
        <v>1</v>
      </c>
      <c r="P19" t="b">
        <f>IF(J19=1,IF(K19=1,TRUE),FALSE)</f>
        <v>0</v>
      </c>
      <c r="Q19" t="b">
        <f>IF(J19=2,IF(K19=2,TRUE),FALSE)</f>
        <v>0</v>
      </c>
      <c r="R19" t="b">
        <f>IF(J19=3,IF(K19=3,TRUE),FALSE)</f>
        <v>0</v>
      </c>
      <c r="S19" t="b">
        <f>IF(J19=4,IF(K19=4,TRUE),FALSE)</f>
        <v>0</v>
      </c>
      <c r="T19" t="b">
        <f>IF(J19=5,IF(K19=5,TRUE),FALSE)</f>
        <v>0</v>
      </c>
      <c r="U19">
        <f t="shared" si="7"/>
        <v>0</v>
      </c>
      <c r="V19">
        <f t="shared" si="8"/>
        <v>0</v>
      </c>
    </row>
    <row r="20" spans="1:246" ht="20.25" x14ac:dyDescent="0.2">
      <c r="A20" s="80"/>
      <c r="B20" s="81"/>
      <c r="C20" s="81"/>
      <c r="D20" s="81"/>
      <c r="E20" s="81"/>
      <c r="F20" s="81"/>
      <c r="G20" s="81"/>
      <c r="H20" s="78" t="s">
        <v>103</v>
      </c>
      <c r="I20" s="79"/>
      <c r="J20" s="29">
        <f>SUM(J17:J19)+SUM(U17:U19)</f>
        <v>0</v>
      </c>
      <c r="K20" s="29">
        <f>SUM(K17:K19)+SUM(V17:V19)</f>
        <v>0</v>
      </c>
      <c r="L20" s="29">
        <f>SUM(L17:L19)</f>
        <v>15</v>
      </c>
      <c r="M20" s="29" t="s">
        <v>104</v>
      </c>
      <c r="N20" s="17"/>
    </row>
    <row r="21" spans="1:246" s="4" customFormat="1" ht="30" customHeight="1" x14ac:dyDescent="0.2">
      <c r="A21" s="24"/>
      <c r="B21" s="24"/>
      <c r="C21" s="25" t="s">
        <v>134</v>
      </c>
      <c r="D21" s="82" t="s">
        <v>135</v>
      </c>
      <c r="E21" s="83"/>
      <c r="F21" s="83"/>
      <c r="G21" s="83"/>
      <c r="H21" s="83"/>
      <c r="I21" s="84"/>
      <c r="J21" s="42"/>
      <c r="K21" s="42"/>
      <c r="L21" s="42"/>
      <c r="M21" s="42"/>
      <c r="N21" s="17"/>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row>
    <row r="22" spans="1:246" ht="102" customHeight="1" x14ac:dyDescent="0.2">
      <c r="A22" s="14" t="s">
        <v>136</v>
      </c>
      <c r="B22" s="11" t="s">
        <v>137</v>
      </c>
      <c r="C22" s="12" t="s">
        <v>138</v>
      </c>
      <c r="D22" s="11" t="s">
        <v>139</v>
      </c>
      <c r="E22" s="11" t="s">
        <v>140</v>
      </c>
      <c r="F22" s="11" t="s">
        <v>141</v>
      </c>
      <c r="G22" s="11" t="s">
        <v>142</v>
      </c>
      <c r="H22" s="11" t="s">
        <v>143</v>
      </c>
      <c r="I22" s="11" t="s">
        <v>144</v>
      </c>
      <c r="J22" s="32">
        <v>0</v>
      </c>
      <c r="K22" s="34">
        <v>0</v>
      </c>
      <c r="L22" s="37">
        <f t="shared" ref="L22:L26" si="10">5*M22</f>
        <v>5</v>
      </c>
      <c r="M22" s="33">
        <v>1</v>
      </c>
      <c r="N22" s="17"/>
      <c r="O22" t="b">
        <f>IF(J22=0,IF(K22=0,TRUE),FALSE)</f>
        <v>1</v>
      </c>
      <c r="P22" t="b">
        <f>IF(J22=1,IF(K22=1,TRUE),FALSE)</f>
        <v>0</v>
      </c>
      <c r="Q22" t="b">
        <f>IF(J22=2,IF(K22=2,TRUE),FALSE)</f>
        <v>0</v>
      </c>
      <c r="R22" t="b">
        <f>IF(J22=3,IF(K22=3,TRUE),FALSE)</f>
        <v>0</v>
      </c>
      <c r="S22" t="b">
        <f>IF(J22=4,IF(K22=4,TRUE),FALSE)</f>
        <v>0</v>
      </c>
      <c r="T22" t="b">
        <f>IF(J22=5,IF(K22=5,TRUE),FALSE)</f>
        <v>0</v>
      </c>
      <c r="U22">
        <f t="shared" si="7"/>
        <v>0</v>
      </c>
      <c r="V22">
        <f t="shared" si="8"/>
        <v>0</v>
      </c>
    </row>
    <row r="23" spans="1:246" ht="102" customHeight="1" x14ac:dyDescent="0.2">
      <c r="A23" s="14" t="s">
        <v>145</v>
      </c>
      <c r="B23" s="11" t="s">
        <v>146</v>
      </c>
      <c r="C23" s="12" t="s">
        <v>147</v>
      </c>
      <c r="D23" s="11" t="s">
        <v>148</v>
      </c>
      <c r="E23" s="11" t="s">
        <v>149</v>
      </c>
      <c r="F23" s="11" t="s">
        <v>150</v>
      </c>
      <c r="G23" s="11" t="s">
        <v>151</v>
      </c>
      <c r="H23" s="11" t="s">
        <v>152</v>
      </c>
      <c r="I23" s="11" t="s">
        <v>153</v>
      </c>
      <c r="J23" s="32">
        <v>0</v>
      </c>
      <c r="K23" s="32">
        <v>0</v>
      </c>
      <c r="L23" s="37">
        <f t="shared" si="10"/>
        <v>5</v>
      </c>
      <c r="M23" s="33">
        <v>1</v>
      </c>
      <c r="N23" s="17"/>
      <c r="O23" t="b">
        <f>IF(J23=0,IF(K23=0,TRUE),FALSE)</f>
        <v>1</v>
      </c>
      <c r="P23" t="b">
        <f>IF(J23=1,IF(K23=1,TRUE),FALSE)</f>
        <v>0</v>
      </c>
      <c r="Q23" t="b">
        <f>IF(J23=2,IF(K23=2,TRUE),FALSE)</f>
        <v>0</v>
      </c>
      <c r="R23" t="b">
        <f>IF(J23=3,IF(K23=3,TRUE),FALSE)</f>
        <v>0</v>
      </c>
      <c r="S23" t="b">
        <f>IF(J23=4,IF(K23=4,TRUE),FALSE)</f>
        <v>0</v>
      </c>
      <c r="T23" t="b">
        <f>IF(J23=5,IF(K23=5,TRUE),FALSE)</f>
        <v>0</v>
      </c>
      <c r="U23">
        <f t="shared" si="7"/>
        <v>0</v>
      </c>
      <c r="V23">
        <f t="shared" si="8"/>
        <v>0</v>
      </c>
    </row>
    <row r="24" spans="1:246" ht="87" customHeight="1" x14ac:dyDescent="0.2">
      <c r="A24" s="14" t="s">
        <v>154</v>
      </c>
      <c r="B24" s="11" t="s">
        <v>155</v>
      </c>
      <c r="C24" s="12" t="s">
        <v>156</v>
      </c>
      <c r="D24" s="11" t="s">
        <v>157</v>
      </c>
      <c r="E24" s="11" t="s">
        <v>158</v>
      </c>
      <c r="F24" s="11" t="s">
        <v>159</v>
      </c>
      <c r="G24" s="11" t="s">
        <v>160</v>
      </c>
      <c r="H24" s="11" t="s">
        <v>161</v>
      </c>
      <c r="I24" s="11" t="s">
        <v>162</v>
      </c>
      <c r="J24" s="32">
        <v>0</v>
      </c>
      <c r="K24" s="34">
        <v>0</v>
      </c>
      <c r="L24" s="22">
        <f t="shared" si="10"/>
        <v>5</v>
      </c>
      <c r="M24" s="33">
        <v>1</v>
      </c>
      <c r="N24" s="17"/>
      <c r="O24" t="b">
        <f>IF(J24=0,IF(K24=0,TRUE),FALSE)</f>
        <v>1</v>
      </c>
      <c r="P24" t="b">
        <f>IF(J24=1,IF(K24=1,TRUE),FALSE)</f>
        <v>0</v>
      </c>
      <c r="Q24" t="b">
        <f>IF(J24=2,IF(K24=2,TRUE),FALSE)</f>
        <v>0</v>
      </c>
      <c r="R24" t="b">
        <f>IF(J24=3,IF(K24=3,TRUE),FALSE)</f>
        <v>0</v>
      </c>
      <c r="S24" t="b">
        <f>IF(J24=4,IF(K24=4,TRUE),FALSE)</f>
        <v>0</v>
      </c>
      <c r="T24" t="b">
        <f>IF(J24=5,IF(K24=5,TRUE),FALSE)</f>
        <v>0</v>
      </c>
      <c r="U24">
        <f t="shared" si="7"/>
        <v>0</v>
      </c>
      <c r="V24">
        <f t="shared" si="8"/>
        <v>0</v>
      </c>
    </row>
    <row r="25" spans="1:246" ht="91.15" customHeight="1" x14ac:dyDescent="0.2">
      <c r="A25" s="14" t="s">
        <v>163</v>
      </c>
      <c r="B25" s="11" t="s">
        <v>164</v>
      </c>
      <c r="C25" s="12" t="s">
        <v>165</v>
      </c>
      <c r="D25" s="11" t="s">
        <v>166</v>
      </c>
      <c r="E25" s="11" t="s">
        <v>167</v>
      </c>
      <c r="F25" s="11" t="s">
        <v>168</v>
      </c>
      <c r="G25" s="11" t="s">
        <v>169</v>
      </c>
      <c r="H25" s="11" t="s">
        <v>170</v>
      </c>
      <c r="I25" s="11" t="s">
        <v>171</v>
      </c>
      <c r="J25" s="32">
        <v>0</v>
      </c>
      <c r="K25" s="34">
        <v>0</v>
      </c>
      <c r="L25" s="22">
        <f t="shared" si="10"/>
        <v>5</v>
      </c>
      <c r="M25" s="33">
        <v>1</v>
      </c>
      <c r="N25" s="17"/>
      <c r="O25" t="b">
        <f>IF(J25=0,IF(K25=0,TRUE),FALSE)</f>
        <v>1</v>
      </c>
      <c r="P25" t="b">
        <f>IF(J25=1,IF(K25=1,TRUE),FALSE)</f>
        <v>0</v>
      </c>
      <c r="Q25" t="b">
        <f>IF(J25=2,IF(K25=2,TRUE),FALSE)</f>
        <v>0</v>
      </c>
      <c r="R25" t="b">
        <f>IF(J25=3,IF(K25=3,TRUE),FALSE)</f>
        <v>0</v>
      </c>
      <c r="S25" t="b">
        <f>IF(J25=4,IF(K25=4,TRUE),FALSE)</f>
        <v>0</v>
      </c>
      <c r="T25" t="b">
        <f>IF(J25=5,IF(K25=5,TRUE),FALSE)</f>
        <v>0</v>
      </c>
      <c r="U25">
        <f t="shared" si="7"/>
        <v>0</v>
      </c>
      <c r="V25">
        <f t="shared" si="8"/>
        <v>0</v>
      </c>
    </row>
    <row r="26" spans="1:246" s="4" customFormat="1" ht="102" customHeight="1" x14ac:dyDescent="0.2">
      <c r="A26" s="14" t="s">
        <v>172</v>
      </c>
      <c r="B26" s="11" t="s">
        <v>173</v>
      </c>
      <c r="C26" s="12" t="s">
        <v>174</v>
      </c>
      <c r="D26" s="11" t="s">
        <v>175</v>
      </c>
      <c r="E26" s="11" t="s">
        <v>176</v>
      </c>
      <c r="F26" s="11" t="s">
        <v>177</v>
      </c>
      <c r="G26" s="11" t="s">
        <v>178</v>
      </c>
      <c r="H26" s="11" t="s">
        <v>179</v>
      </c>
      <c r="I26" s="11" t="s">
        <v>180</v>
      </c>
      <c r="J26" s="32">
        <v>0</v>
      </c>
      <c r="K26" s="34">
        <v>0</v>
      </c>
      <c r="L26" s="22">
        <f t="shared" si="10"/>
        <v>5</v>
      </c>
      <c r="M26" s="33">
        <v>1</v>
      </c>
      <c r="N26" s="17"/>
      <c r="O26" t="b">
        <f>IF(J26=0,IF(K26=0,TRUE),FALSE)</f>
        <v>1</v>
      </c>
      <c r="P26" t="b">
        <f>IF(J26=1,IF(K26=1,TRUE),FALSE)</f>
        <v>0</v>
      </c>
      <c r="Q26" t="b">
        <f>IF(J26=2,IF(K26=2,TRUE),FALSE)</f>
        <v>0</v>
      </c>
      <c r="R26" t="b">
        <f>IF(J26=3,IF(K26=3,TRUE),FALSE)</f>
        <v>0</v>
      </c>
      <c r="S26" t="b">
        <f>IF(J26=4,IF(K26=4,TRUE),FALSE)</f>
        <v>0</v>
      </c>
      <c r="T26" t="b">
        <f>IF(J26=5,IF(K26=5,TRUE),FALSE)</f>
        <v>0</v>
      </c>
      <c r="U26">
        <f t="shared" si="7"/>
        <v>0</v>
      </c>
      <c r="V26">
        <f t="shared" si="8"/>
        <v>0</v>
      </c>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row>
    <row r="27" spans="1:246" ht="28.9" customHeight="1" x14ac:dyDescent="0.2">
      <c r="A27" s="80"/>
      <c r="B27" s="81"/>
      <c r="C27" s="81"/>
      <c r="D27" s="81"/>
      <c r="E27" s="81"/>
      <c r="F27" s="81"/>
      <c r="G27" s="81"/>
      <c r="H27" s="78" t="s">
        <v>103</v>
      </c>
      <c r="I27" s="79"/>
      <c r="J27" s="29">
        <f>SUM(J22:J26)+SUM(U22:U26)</f>
        <v>0</v>
      </c>
      <c r="K27" s="29">
        <f>SUM(K22:K26)+SUM(V22:V26)</f>
        <v>0</v>
      </c>
      <c r="L27" s="29">
        <f>SUM(L22:L26)</f>
        <v>25</v>
      </c>
      <c r="M27" s="29" t="s">
        <v>104</v>
      </c>
      <c r="N27" s="18"/>
    </row>
    <row r="28" spans="1:246" ht="36.4" customHeight="1" x14ac:dyDescent="0.2">
      <c r="A28" s="24"/>
      <c r="B28" s="24"/>
      <c r="C28" s="25" t="s">
        <v>181</v>
      </c>
      <c r="D28" s="82" t="s">
        <v>182</v>
      </c>
      <c r="E28" s="83"/>
      <c r="F28" s="83"/>
      <c r="G28" s="83"/>
      <c r="H28" s="83"/>
      <c r="I28" s="84"/>
      <c r="J28" s="34"/>
      <c r="K28" s="34"/>
      <c r="L28" s="34"/>
      <c r="M28" s="34"/>
      <c r="N28" s="17"/>
    </row>
    <row r="29" spans="1:246" ht="133.15" customHeight="1" x14ac:dyDescent="0.2">
      <c r="A29" s="14" t="s">
        <v>183</v>
      </c>
      <c r="B29" s="11" t="s">
        <v>184</v>
      </c>
      <c r="C29" s="12" t="s">
        <v>185</v>
      </c>
      <c r="D29" s="52" t="s">
        <v>186</v>
      </c>
      <c r="E29" s="13" t="s">
        <v>187</v>
      </c>
      <c r="F29" s="13" t="s">
        <v>188</v>
      </c>
      <c r="G29" s="13" t="s">
        <v>189</v>
      </c>
      <c r="H29" s="13" t="s">
        <v>190</v>
      </c>
      <c r="I29" s="13" t="s">
        <v>191</v>
      </c>
      <c r="J29" s="32">
        <v>0</v>
      </c>
      <c r="K29" s="34">
        <v>0</v>
      </c>
      <c r="L29" s="22">
        <f>5*M29</f>
        <v>5</v>
      </c>
      <c r="M29" s="33">
        <v>1</v>
      </c>
      <c r="N29" s="17"/>
      <c r="O29" t="b">
        <f>IF(J29=0,IF(K29=0,TRUE),FALSE)</f>
        <v>1</v>
      </c>
      <c r="P29" t="b">
        <f>IF(J29=1,IF(K29=1,TRUE),FALSE)</f>
        <v>0</v>
      </c>
      <c r="Q29" t="b">
        <f>IF(J29=2,IF(K29=2,TRUE),FALSE)</f>
        <v>0</v>
      </c>
      <c r="R29" t="b">
        <f>IF(J29=3,IF(K29=3,TRUE),FALSE)</f>
        <v>0</v>
      </c>
      <c r="S29" t="b">
        <f>IF(J29=4,IF(K29=4,TRUE),FALSE)</f>
        <v>0</v>
      </c>
      <c r="T29" t="b">
        <f>IF(J29=5,IF(K29=5,TRUE),FALSE)</f>
        <v>0</v>
      </c>
      <c r="U29">
        <f t="shared" si="7"/>
        <v>0</v>
      </c>
      <c r="V29">
        <f t="shared" si="8"/>
        <v>0</v>
      </c>
    </row>
    <row r="30" spans="1:246" s="7" customFormat="1" ht="89.65" customHeight="1" x14ac:dyDescent="0.2">
      <c r="A30" s="14" t="s">
        <v>192</v>
      </c>
      <c r="B30" s="11" t="s">
        <v>193</v>
      </c>
      <c r="C30" s="12" t="s">
        <v>194</v>
      </c>
      <c r="D30" s="13" t="s">
        <v>195</v>
      </c>
      <c r="E30" s="13" t="s">
        <v>196</v>
      </c>
      <c r="F30" s="13" t="s">
        <v>197</v>
      </c>
      <c r="G30" s="13" t="s">
        <v>198</v>
      </c>
      <c r="H30" s="13" t="s">
        <v>199</v>
      </c>
      <c r="I30" s="13" t="s">
        <v>200</v>
      </c>
      <c r="J30" s="32">
        <v>0</v>
      </c>
      <c r="K30" s="34">
        <v>0</v>
      </c>
      <c r="L30" s="22">
        <f>5*M30</f>
        <v>5</v>
      </c>
      <c r="M30" s="33">
        <v>1</v>
      </c>
      <c r="N30" s="17"/>
      <c r="O30" t="b">
        <f>IF(J30=0,IF(K30=0,TRUE),FALSE)</f>
        <v>1</v>
      </c>
      <c r="P30" t="b">
        <f>IF(J30=1,IF(K30=1,TRUE),FALSE)</f>
        <v>0</v>
      </c>
      <c r="Q30" t="b">
        <f>IF(J30=2,IF(K30=2,TRUE),FALSE)</f>
        <v>0</v>
      </c>
      <c r="R30" t="b">
        <f>IF(J30=3,IF(K30=3,TRUE),FALSE)</f>
        <v>0</v>
      </c>
      <c r="S30" t="b">
        <f>IF(J30=4,IF(K30=4,TRUE),FALSE)</f>
        <v>0</v>
      </c>
      <c r="T30" t="b">
        <f>IF(J30=5,IF(K30=5,TRUE),FALSE)</f>
        <v>0</v>
      </c>
      <c r="U30">
        <f t="shared" si="7"/>
        <v>0</v>
      </c>
      <c r="V30">
        <f t="shared" si="8"/>
        <v>0</v>
      </c>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row>
    <row r="31" spans="1:246" ht="111" customHeight="1" x14ac:dyDescent="0.2">
      <c r="A31" s="14" t="s">
        <v>201</v>
      </c>
      <c r="B31" s="11" t="s">
        <v>202</v>
      </c>
      <c r="C31" s="12" t="s">
        <v>203</v>
      </c>
      <c r="D31" s="13" t="s">
        <v>204</v>
      </c>
      <c r="E31" s="13" t="s">
        <v>205</v>
      </c>
      <c r="F31" s="13" t="s">
        <v>206</v>
      </c>
      <c r="G31" s="13" t="s">
        <v>207</v>
      </c>
      <c r="H31" s="13" t="s">
        <v>208</v>
      </c>
      <c r="I31" s="13" t="s">
        <v>209</v>
      </c>
      <c r="J31" s="32">
        <v>0</v>
      </c>
      <c r="K31" s="34">
        <v>0</v>
      </c>
      <c r="L31" s="22">
        <f>5*M31</f>
        <v>5</v>
      </c>
      <c r="M31" s="33">
        <v>1</v>
      </c>
      <c r="N31" s="17"/>
      <c r="O31" t="b">
        <f>IF(J31=0,IF(K31=0,TRUE),FALSE)</f>
        <v>1</v>
      </c>
      <c r="P31" t="b">
        <f>IF(J31=1,IF(K31=1,TRUE),FALSE)</f>
        <v>0</v>
      </c>
      <c r="Q31" t="b">
        <f>IF(J31=2,IF(K31=2,TRUE),FALSE)</f>
        <v>0</v>
      </c>
      <c r="R31" t="b">
        <f>IF(J31=3,IF(K31=3,TRUE),FALSE)</f>
        <v>0</v>
      </c>
      <c r="S31" t="b">
        <f>IF(J31=4,IF(K31=4,TRUE),FALSE)</f>
        <v>0</v>
      </c>
      <c r="T31" t="b">
        <f>IF(J31=5,IF(K31=5,TRUE),FALSE)</f>
        <v>0</v>
      </c>
      <c r="U31">
        <f t="shared" si="7"/>
        <v>0</v>
      </c>
      <c r="V31">
        <f t="shared" si="8"/>
        <v>0</v>
      </c>
    </row>
    <row r="32" spans="1:246" ht="76.5" x14ac:dyDescent="0.2">
      <c r="A32" s="14" t="s">
        <v>210</v>
      </c>
      <c r="B32" s="11" t="s">
        <v>211</v>
      </c>
      <c r="C32" s="12" t="s">
        <v>212</v>
      </c>
      <c r="D32" s="13" t="s">
        <v>213</v>
      </c>
      <c r="E32" s="13" t="s">
        <v>214</v>
      </c>
      <c r="F32" s="13" t="s">
        <v>215</v>
      </c>
      <c r="G32" s="13" t="s">
        <v>216</v>
      </c>
      <c r="H32" s="13" t="s">
        <v>217</v>
      </c>
      <c r="I32" s="13" t="s">
        <v>218</v>
      </c>
      <c r="J32" s="32">
        <v>0</v>
      </c>
      <c r="K32" s="34">
        <v>0</v>
      </c>
      <c r="L32" s="22">
        <f>5*M32</f>
        <v>5</v>
      </c>
      <c r="M32" s="33">
        <v>1</v>
      </c>
      <c r="N32" s="17"/>
      <c r="O32" t="b">
        <f>IF(J32=0,IF(K32=0,TRUE),FALSE)</f>
        <v>1</v>
      </c>
      <c r="P32" t="b">
        <f>IF(J32=1,IF(K32=1,TRUE),FALSE)</f>
        <v>0</v>
      </c>
      <c r="Q32" t="b">
        <f>IF(J32=2,IF(K32=2,TRUE),FALSE)</f>
        <v>0</v>
      </c>
      <c r="R32" t="b">
        <f>IF(J32=3,IF(K32=3,TRUE),FALSE)</f>
        <v>0</v>
      </c>
      <c r="S32" t="b">
        <f>IF(J32=4,IF(K32=4,TRUE),FALSE)</f>
        <v>0</v>
      </c>
      <c r="T32" t="b">
        <f>IF(J32=5,IF(K32=5,TRUE),FALSE)</f>
        <v>0</v>
      </c>
      <c r="U32">
        <f t="shared" si="7"/>
        <v>0</v>
      </c>
      <c r="V32">
        <f t="shared" si="8"/>
        <v>0</v>
      </c>
    </row>
    <row r="33" spans="1:22" ht="25.9" customHeight="1" x14ac:dyDescent="0.2">
      <c r="A33" s="80"/>
      <c r="B33" s="81"/>
      <c r="C33" s="81"/>
      <c r="D33" s="81"/>
      <c r="E33" s="81"/>
      <c r="F33" s="81"/>
      <c r="G33" s="81"/>
      <c r="H33" s="78" t="s">
        <v>103</v>
      </c>
      <c r="I33" s="79"/>
      <c r="J33" s="29">
        <f>SUM(J29:J32)+SUM(U29:U32)</f>
        <v>0</v>
      </c>
      <c r="K33" s="29">
        <f>SUM(K29:K32)+SUM(V29:V32)</f>
        <v>0</v>
      </c>
      <c r="L33" s="29">
        <f t="shared" ref="L33" si="11">SUM(L29:L32)</f>
        <v>20</v>
      </c>
      <c r="M33" s="29" t="s">
        <v>104</v>
      </c>
      <c r="N33" s="17"/>
    </row>
    <row r="34" spans="1:22" ht="31.15" customHeight="1" x14ac:dyDescent="0.2">
      <c r="A34" s="24"/>
      <c r="B34" s="24"/>
      <c r="C34" s="25" t="s">
        <v>219</v>
      </c>
      <c r="D34" s="82" t="s">
        <v>220</v>
      </c>
      <c r="E34" s="83"/>
      <c r="F34" s="83"/>
      <c r="G34" s="83"/>
      <c r="H34" s="83"/>
      <c r="I34" s="84"/>
      <c r="J34" s="32"/>
      <c r="K34" s="32"/>
      <c r="L34" s="32"/>
      <c r="M34" s="32"/>
      <c r="N34" s="17"/>
    </row>
    <row r="35" spans="1:22" ht="90" customHeight="1" x14ac:dyDescent="0.2">
      <c r="A35" s="14" t="s">
        <v>221</v>
      </c>
      <c r="B35" s="11" t="s">
        <v>222</v>
      </c>
      <c r="C35" s="12" t="s">
        <v>223</v>
      </c>
      <c r="D35" s="13" t="s">
        <v>224</v>
      </c>
      <c r="E35" s="13" t="s">
        <v>225</v>
      </c>
      <c r="F35" s="13" t="s">
        <v>226</v>
      </c>
      <c r="G35" s="13" t="s">
        <v>227</v>
      </c>
      <c r="H35" s="13" t="s">
        <v>228</v>
      </c>
      <c r="I35" s="13" t="s">
        <v>229</v>
      </c>
      <c r="J35" s="32">
        <v>0</v>
      </c>
      <c r="K35" s="34">
        <v>0</v>
      </c>
      <c r="L35" s="22">
        <f>5*M35</f>
        <v>5</v>
      </c>
      <c r="M35" s="33">
        <v>1</v>
      </c>
      <c r="N35" s="17"/>
      <c r="O35" t="b">
        <f>IF(J35=0,IF(K35=0,TRUE),FALSE)</f>
        <v>1</v>
      </c>
      <c r="P35" t="b">
        <f>IF(J35=1,IF(K35=1,TRUE),FALSE)</f>
        <v>0</v>
      </c>
      <c r="Q35" t="b">
        <f>IF(J35=2,IF(K35=2,TRUE),FALSE)</f>
        <v>0</v>
      </c>
      <c r="R35" t="b">
        <f>IF(J35=3,IF(K35=3,TRUE),FALSE)</f>
        <v>0</v>
      </c>
      <c r="S35" t="b">
        <f>IF(J35=4,IF(K35=4,TRUE),FALSE)</f>
        <v>0</v>
      </c>
      <c r="T35" t="b">
        <f>IF(J35=5,IF(K35=5,TRUE),FALSE)</f>
        <v>0</v>
      </c>
      <c r="U35">
        <f t="shared" si="7"/>
        <v>0</v>
      </c>
      <c r="V35">
        <f t="shared" si="8"/>
        <v>0</v>
      </c>
    </row>
    <row r="36" spans="1:22" ht="102" x14ac:dyDescent="0.2">
      <c r="A36" s="14" t="s">
        <v>230</v>
      </c>
      <c r="B36" s="11" t="s">
        <v>231</v>
      </c>
      <c r="C36" s="12" t="s">
        <v>232</v>
      </c>
      <c r="D36" s="13" t="s">
        <v>233</v>
      </c>
      <c r="E36" s="13" t="s">
        <v>234</v>
      </c>
      <c r="F36" s="13" t="s">
        <v>235</v>
      </c>
      <c r="G36" s="13" t="s">
        <v>236</v>
      </c>
      <c r="H36" s="13" t="s">
        <v>237</v>
      </c>
      <c r="I36" s="13" t="s">
        <v>238</v>
      </c>
      <c r="J36" s="32">
        <v>0</v>
      </c>
      <c r="K36" s="34">
        <v>0</v>
      </c>
      <c r="L36" s="22">
        <f>5*M36</f>
        <v>5</v>
      </c>
      <c r="M36" s="33">
        <v>1</v>
      </c>
      <c r="N36" s="17"/>
      <c r="O36" t="b">
        <f>IF(J36=0,IF(K36=0,TRUE),FALSE)</f>
        <v>1</v>
      </c>
      <c r="P36" t="b">
        <f>IF(J36=1,IF(K36=1,TRUE),FALSE)</f>
        <v>0</v>
      </c>
      <c r="Q36" t="b">
        <f>IF(J36=2,IF(K36=2,TRUE),FALSE)</f>
        <v>0</v>
      </c>
      <c r="R36" t="b">
        <f>IF(J36=3,IF(K36=3,TRUE),FALSE)</f>
        <v>0</v>
      </c>
      <c r="S36" t="b">
        <f>IF(J36=4,IF(K36=4,TRUE),FALSE)</f>
        <v>0</v>
      </c>
      <c r="T36" t="b">
        <f>IF(J36=5,IF(K36=5,TRUE),FALSE)</f>
        <v>0</v>
      </c>
      <c r="U36">
        <f t="shared" si="7"/>
        <v>0</v>
      </c>
      <c r="V36">
        <f t="shared" si="8"/>
        <v>0</v>
      </c>
    </row>
    <row r="37" spans="1:22" ht="27" customHeight="1" x14ac:dyDescent="0.2">
      <c r="A37" s="80"/>
      <c r="B37" s="81"/>
      <c r="C37" s="81"/>
      <c r="D37" s="81"/>
      <c r="E37" s="81"/>
      <c r="F37" s="81"/>
      <c r="G37" s="81"/>
      <c r="H37" s="78" t="s">
        <v>103</v>
      </c>
      <c r="I37" s="79"/>
      <c r="J37" s="29">
        <f>SUM(J35:J36)+SUM(U35:U36)</f>
        <v>0</v>
      </c>
      <c r="K37" s="29">
        <f>SUM(K35:K36)+SUM(V35:V36)</f>
        <v>0</v>
      </c>
      <c r="L37" s="29">
        <f t="shared" ref="L37" si="12">SUM(L35:L36)</f>
        <v>10</v>
      </c>
      <c r="M37" s="29" t="s">
        <v>104</v>
      </c>
      <c r="N37" s="17"/>
    </row>
    <row r="38" spans="1:22" ht="61.15" customHeight="1" x14ac:dyDescent="0.2">
      <c r="A38" s="24"/>
      <c r="B38" s="24"/>
      <c r="C38" s="25" t="s">
        <v>239</v>
      </c>
      <c r="D38" s="82" t="s">
        <v>240</v>
      </c>
      <c r="E38" s="83"/>
      <c r="F38" s="83"/>
      <c r="G38" s="83"/>
      <c r="H38" s="83"/>
      <c r="I38" s="84"/>
      <c r="J38" s="22"/>
      <c r="K38" s="22"/>
      <c r="L38" s="22"/>
      <c r="M38" s="22"/>
      <c r="N38" s="17"/>
    </row>
    <row r="39" spans="1:22" ht="89.25" x14ac:dyDescent="0.2">
      <c r="A39" s="14" t="s">
        <v>241</v>
      </c>
      <c r="B39" s="11" t="s">
        <v>242</v>
      </c>
      <c r="C39" s="12" t="s">
        <v>243</v>
      </c>
      <c r="D39" s="13" t="s">
        <v>244</v>
      </c>
      <c r="E39" s="13" t="s">
        <v>245</v>
      </c>
      <c r="F39" s="13" t="s">
        <v>246</v>
      </c>
      <c r="G39" s="13" t="s">
        <v>247</v>
      </c>
      <c r="H39" s="13" t="s">
        <v>248</v>
      </c>
      <c r="I39" s="13" t="s">
        <v>249</v>
      </c>
      <c r="J39" s="32">
        <v>0</v>
      </c>
      <c r="K39" s="34">
        <v>0</v>
      </c>
      <c r="L39" s="22">
        <f>5*M39</f>
        <v>5</v>
      </c>
      <c r="M39" s="33">
        <v>1</v>
      </c>
      <c r="N39" s="17"/>
      <c r="O39" t="b">
        <f>IF(J39=0,IF(K39=0,TRUE),FALSE)</f>
        <v>1</v>
      </c>
      <c r="P39" t="b">
        <f>IF(J39=1,IF(K39=1,TRUE),FALSE)</f>
        <v>0</v>
      </c>
      <c r="Q39" t="b">
        <f>IF(J39=2,IF(K39=2,TRUE),FALSE)</f>
        <v>0</v>
      </c>
      <c r="R39" t="b">
        <f>IF(J39=3,IF(K39=3,TRUE),FALSE)</f>
        <v>0</v>
      </c>
      <c r="S39" t="b">
        <f>IF(J39=4,IF(K39=4,TRUE),FALSE)</f>
        <v>0</v>
      </c>
      <c r="T39" t="b">
        <f>IF(J39=5,IF(K39=5,TRUE),FALSE)</f>
        <v>0</v>
      </c>
      <c r="U39">
        <f t="shared" si="7"/>
        <v>0</v>
      </c>
      <c r="V39">
        <f t="shared" si="8"/>
        <v>0</v>
      </c>
    </row>
    <row r="40" spans="1:22" ht="108" customHeight="1" x14ac:dyDescent="0.2">
      <c r="A40" s="14" t="s">
        <v>250</v>
      </c>
      <c r="B40" s="11" t="s">
        <v>251</v>
      </c>
      <c r="C40" s="12" t="s">
        <v>252</v>
      </c>
      <c r="D40" s="13" t="s">
        <v>253</v>
      </c>
      <c r="E40" s="13" t="s">
        <v>254</v>
      </c>
      <c r="F40" s="13" t="s">
        <v>255</v>
      </c>
      <c r="G40" s="13" t="s">
        <v>256</v>
      </c>
      <c r="H40" s="13" t="s">
        <v>257</v>
      </c>
      <c r="I40" s="13" t="s">
        <v>258</v>
      </c>
      <c r="J40" s="32">
        <v>0</v>
      </c>
      <c r="K40" s="34">
        <v>0</v>
      </c>
      <c r="L40" s="22">
        <f>5*M40</f>
        <v>5</v>
      </c>
      <c r="M40" s="33">
        <v>1</v>
      </c>
      <c r="N40" s="17"/>
      <c r="O40" t="b">
        <f>IF(J40=0,IF(K40=0,TRUE),FALSE)</f>
        <v>1</v>
      </c>
      <c r="P40" t="b">
        <f>IF(J40=1,IF(K40=1,TRUE),FALSE)</f>
        <v>0</v>
      </c>
      <c r="Q40" t="b">
        <f>IF(J40=2,IF(K40=2,TRUE),FALSE)</f>
        <v>0</v>
      </c>
      <c r="R40" t="b">
        <f>IF(J40=3,IF(K40=3,TRUE),FALSE)</f>
        <v>0</v>
      </c>
      <c r="S40" t="b">
        <f>IF(J40=4,IF(K40=4,TRUE),FALSE)</f>
        <v>0</v>
      </c>
      <c r="T40" t="b">
        <f>IF(J40=5,IF(K40=5,TRUE),FALSE)</f>
        <v>0</v>
      </c>
      <c r="U40">
        <f t="shared" si="7"/>
        <v>0</v>
      </c>
      <c r="V40">
        <f t="shared" si="8"/>
        <v>0</v>
      </c>
    </row>
    <row r="41" spans="1:22" ht="103.9" customHeight="1" x14ac:dyDescent="0.2">
      <c r="A41" s="14" t="s">
        <v>259</v>
      </c>
      <c r="B41" s="11" t="s">
        <v>260</v>
      </c>
      <c r="C41" s="12" t="s">
        <v>261</v>
      </c>
      <c r="D41" s="13" t="s">
        <v>262</v>
      </c>
      <c r="E41" s="13" t="s">
        <v>263</v>
      </c>
      <c r="F41" s="13" t="s">
        <v>264</v>
      </c>
      <c r="G41" s="13" t="s">
        <v>265</v>
      </c>
      <c r="H41" s="13" t="s">
        <v>266</v>
      </c>
      <c r="I41" s="13" t="s">
        <v>267</v>
      </c>
      <c r="J41" s="32">
        <v>0</v>
      </c>
      <c r="K41" s="34">
        <v>0</v>
      </c>
      <c r="L41" s="22">
        <f>5*M41</f>
        <v>5</v>
      </c>
      <c r="M41" s="33">
        <v>1</v>
      </c>
      <c r="N41" s="17"/>
      <c r="O41" t="b">
        <f>IF(J41=0,IF(K41=0,TRUE),FALSE)</f>
        <v>1</v>
      </c>
      <c r="P41" t="b">
        <f>IF(J41=1,IF(K41=1,TRUE),FALSE)</f>
        <v>0</v>
      </c>
      <c r="Q41" t="b">
        <f>IF(J41=2,IF(K41=2,TRUE),FALSE)</f>
        <v>0</v>
      </c>
      <c r="R41" t="b">
        <f>IF(J41=3,IF(K41=3,TRUE),FALSE)</f>
        <v>0</v>
      </c>
      <c r="S41" t="b">
        <f>IF(J41=4,IF(K41=4,TRUE),FALSE)</f>
        <v>0</v>
      </c>
      <c r="T41" t="b">
        <f>IF(J41=5,IF(K41=5,TRUE),FALSE)</f>
        <v>0</v>
      </c>
      <c r="U41">
        <f t="shared" si="7"/>
        <v>0</v>
      </c>
      <c r="V41">
        <f t="shared" si="8"/>
        <v>0</v>
      </c>
    </row>
    <row r="42" spans="1:22" ht="109.9" customHeight="1" x14ac:dyDescent="0.2">
      <c r="A42" s="14" t="s">
        <v>268</v>
      </c>
      <c r="B42" s="11" t="s">
        <v>269</v>
      </c>
      <c r="C42" s="12" t="s">
        <v>270</v>
      </c>
      <c r="D42" s="13" t="s">
        <v>271</v>
      </c>
      <c r="E42" s="13" t="s">
        <v>272</v>
      </c>
      <c r="F42" s="13" t="s">
        <v>273</v>
      </c>
      <c r="G42" s="13" t="s">
        <v>274</v>
      </c>
      <c r="H42" s="13" t="s">
        <v>275</v>
      </c>
      <c r="I42" s="13" t="s">
        <v>276</v>
      </c>
      <c r="J42" s="32">
        <v>0</v>
      </c>
      <c r="K42" s="34">
        <v>0</v>
      </c>
      <c r="L42" s="22">
        <f>5*M42</f>
        <v>5</v>
      </c>
      <c r="M42" s="33">
        <v>1</v>
      </c>
      <c r="N42" s="17"/>
      <c r="O42" t="b">
        <f>IF(J42=0,IF(K42=0,TRUE),FALSE)</f>
        <v>1</v>
      </c>
      <c r="P42" t="b">
        <f>IF(J42=1,IF(K42=1,TRUE),FALSE)</f>
        <v>0</v>
      </c>
      <c r="Q42" t="b">
        <f>IF(J42=2,IF(K42=2,TRUE),FALSE)</f>
        <v>0</v>
      </c>
      <c r="R42" t="b">
        <f>IF(J42=3,IF(K42=3,TRUE),FALSE)</f>
        <v>0</v>
      </c>
      <c r="S42" t="b">
        <f>IF(J42=4,IF(K42=4,TRUE),FALSE)</f>
        <v>0</v>
      </c>
      <c r="T42" t="b">
        <f>IF(J42=5,IF(K42=5,TRUE),FALSE)</f>
        <v>0</v>
      </c>
      <c r="U42">
        <f t="shared" si="7"/>
        <v>0</v>
      </c>
      <c r="V42">
        <f t="shared" si="8"/>
        <v>0</v>
      </c>
    </row>
    <row r="43" spans="1:22" ht="23.65" customHeight="1" x14ac:dyDescent="0.2">
      <c r="A43" s="80"/>
      <c r="B43" s="81"/>
      <c r="C43" s="81"/>
      <c r="D43" s="81"/>
      <c r="E43" s="81"/>
      <c r="F43" s="81"/>
      <c r="G43" s="81"/>
      <c r="H43" s="78" t="s">
        <v>103</v>
      </c>
      <c r="I43" s="79"/>
      <c r="J43" s="31">
        <f>SUM(J39:J42)+SUM(U39:U42)</f>
        <v>0</v>
      </c>
      <c r="K43" s="31">
        <f>SUM(K39:K42)+SUM(V39:V42)</f>
        <v>0</v>
      </c>
      <c r="L43" s="29">
        <f t="shared" ref="L43" si="13">SUM(L39:L42)</f>
        <v>20</v>
      </c>
      <c r="M43" s="29" t="s">
        <v>104</v>
      </c>
      <c r="N43" s="17"/>
    </row>
    <row r="44" spans="1:22" ht="36" customHeight="1" x14ac:dyDescent="0.2">
      <c r="A44" s="73" t="s">
        <v>277</v>
      </c>
      <c r="B44" s="74"/>
      <c r="C44" s="74"/>
      <c r="D44" s="74"/>
      <c r="E44" s="74"/>
      <c r="F44" s="75"/>
      <c r="G44" s="76" t="s">
        <v>278</v>
      </c>
      <c r="H44" s="76"/>
      <c r="I44" s="77"/>
      <c r="J44" s="45">
        <f>SUM(J15,J20,J27,J33,J37,J43)</f>
        <v>0</v>
      </c>
      <c r="K44" s="45">
        <f>SUM(K15,K20,K27,K33,K37,K43)</f>
        <v>0</v>
      </c>
      <c r="L44" s="45">
        <f>SUM(L15,L20,L27,L33,L37,L43)</f>
        <v>125</v>
      </c>
      <c r="M44" s="46" t="s">
        <v>104</v>
      </c>
    </row>
    <row r="45" spans="1:22" x14ac:dyDescent="0.2">
      <c r="B45" s="20"/>
      <c r="C45" s="9"/>
      <c r="D45" s="8"/>
      <c r="E45" s="8"/>
      <c r="F45" s="8"/>
      <c r="G45" s="8"/>
      <c r="H45" s="8"/>
      <c r="I45" s="8"/>
      <c r="J45" s="8"/>
      <c r="K45" s="8"/>
      <c r="L45" s="8"/>
      <c r="M45" s="8"/>
    </row>
    <row r="46" spans="1:22" x14ac:dyDescent="0.2">
      <c r="B46" s="20"/>
      <c r="C46" s="9"/>
      <c r="D46" s="8"/>
      <c r="E46" s="8"/>
      <c r="F46" s="8"/>
      <c r="G46" s="8"/>
      <c r="H46" s="8"/>
      <c r="I46" s="8"/>
      <c r="J46" s="8"/>
      <c r="K46" s="8"/>
      <c r="L46" s="8"/>
      <c r="M46" s="8"/>
    </row>
    <row r="47" spans="1:22" x14ac:dyDescent="0.2">
      <c r="B47" s="20"/>
      <c r="C47" s="9"/>
      <c r="D47" s="8"/>
      <c r="E47" s="8"/>
      <c r="F47" s="8"/>
      <c r="G47" s="8"/>
      <c r="H47" s="8"/>
      <c r="I47" s="8"/>
      <c r="J47" s="8"/>
      <c r="K47" s="8"/>
      <c r="L47" s="8"/>
      <c r="M47" s="8"/>
    </row>
    <row r="48" spans="1:22" x14ac:dyDescent="0.2">
      <c r="B48" s="20"/>
      <c r="C48" s="9"/>
      <c r="D48" s="8"/>
      <c r="E48" s="8"/>
      <c r="F48" s="8"/>
      <c r="G48" s="8"/>
      <c r="H48" s="8"/>
      <c r="I48" s="8"/>
      <c r="J48" s="8"/>
      <c r="K48" s="8"/>
      <c r="L48" s="8"/>
      <c r="M48" s="8"/>
    </row>
    <row r="49" spans="2:13" x14ac:dyDescent="0.2">
      <c r="B49" s="20"/>
      <c r="C49" s="9"/>
      <c r="D49" s="8"/>
      <c r="E49" s="8"/>
      <c r="F49" s="8"/>
      <c r="G49" s="8"/>
      <c r="H49" s="8"/>
      <c r="I49" s="8"/>
      <c r="J49" s="8"/>
      <c r="K49" s="8"/>
      <c r="L49" s="8"/>
      <c r="M49" s="8"/>
    </row>
    <row r="50" spans="2:13" x14ac:dyDescent="0.2">
      <c r="B50" s="20"/>
      <c r="C50" s="9"/>
      <c r="D50" s="8"/>
      <c r="E50" s="8"/>
      <c r="F50" s="8"/>
      <c r="G50" s="8"/>
      <c r="H50" s="8"/>
      <c r="I50" s="8"/>
      <c r="J50" s="8"/>
      <c r="K50" s="8"/>
      <c r="L50" s="8"/>
      <c r="M50" s="8"/>
    </row>
    <row r="51" spans="2:13" x14ac:dyDescent="0.2">
      <c r="B51" s="20"/>
      <c r="C51" s="9"/>
      <c r="D51" s="8"/>
      <c r="E51" s="8"/>
      <c r="F51" s="8"/>
      <c r="G51" s="8"/>
      <c r="H51" s="8"/>
      <c r="I51" s="8"/>
      <c r="J51" s="8"/>
      <c r="K51" s="8"/>
      <c r="L51" s="8"/>
      <c r="M51" s="8"/>
    </row>
    <row r="52" spans="2:13" x14ac:dyDescent="0.2">
      <c r="B52" s="20"/>
      <c r="C52" s="9"/>
      <c r="D52" s="8"/>
      <c r="E52" s="8"/>
      <c r="F52" s="8"/>
      <c r="G52" s="8"/>
      <c r="H52" s="8"/>
      <c r="I52" s="8"/>
      <c r="J52" s="8"/>
      <c r="K52" s="8"/>
      <c r="L52" s="8"/>
      <c r="M52" s="8"/>
    </row>
    <row r="53" spans="2:13" x14ac:dyDescent="0.2">
      <c r="B53" s="20"/>
      <c r="C53" s="9"/>
      <c r="D53" s="8"/>
      <c r="E53" s="8"/>
      <c r="F53" s="8"/>
      <c r="G53" s="8"/>
      <c r="H53" s="8"/>
      <c r="I53" s="8"/>
      <c r="J53" s="8"/>
      <c r="K53" s="8"/>
      <c r="L53" s="8"/>
      <c r="M53" s="8"/>
    </row>
    <row r="54" spans="2:13" x14ac:dyDescent="0.2">
      <c r="B54" s="20"/>
      <c r="C54" s="9"/>
      <c r="D54" s="8"/>
      <c r="E54" s="8"/>
      <c r="F54" s="8"/>
      <c r="G54" s="8"/>
      <c r="H54" s="8"/>
      <c r="I54" s="8"/>
      <c r="J54" s="8"/>
      <c r="K54" s="8"/>
      <c r="L54" s="8"/>
      <c r="M54" s="8"/>
    </row>
    <row r="55" spans="2:13" x14ac:dyDescent="0.2">
      <c r="B55" s="20"/>
      <c r="C55" s="9"/>
      <c r="D55" s="8"/>
      <c r="E55" s="8"/>
      <c r="F55" s="8"/>
      <c r="G55" s="8"/>
      <c r="H55" s="8"/>
      <c r="I55" s="8"/>
      <c r="J55" s="8"/>
      <c r="K55" s="8"/>
      <c r="L55" s="8"/>
      <c r="M55" s="8"/>
    </row>
    <row r="56" spans="2:13" x14ac:dyDescent="0.2">
      <c r="B56" s="20"/>
      <c r="C56" s="9"/>
      <c r="D56" s="8"/>
      <c r="E56" s="8"/>
      <c r="F56" s="8"/>
      <c r="G56" s="8"/>
      <c r="H56" s="8"/>
      <c r="I56" s="8"/>
      <c r="J56" s="8"/>
      <c r="K56" s="8"/>
      <c r="L56" s="8"/>
      <c r="M56" s="8"/>
    </row>
    <row r="57" spans="2:13" x14ac:dyDescent="0.2">
      <c r="B57" s="20"/>
      <c r="C57" s="9"/>
      <c r="D57" s="8"/>
      <c r="E57" s="8"/>
      <c r="F57" s="8"/>
      <c r="G57" s="8"/>
      <c r="H57" s="8"/>
      <c r="I57" s="8"/>
      <c r="J57" s="8"/>
      <c r="K57" s="8"/>
      <c r="L57" s="8"/>
      <c r="M57" s="8"/>
    </row>
    <row r="58" spans="2:13" x14ac:dyDescent="0.2">
      <c r="B58" s="20"/>
      <c r="C58" s="9"/>
      <c r="D58" s="8"/>
      <c r="E58" s="8"/>
      <c r="F58" s="8"/>
      <c r="G58" s="8"/>
      <c r="H58" s="8"/>
      <c r="I58" s="8"/>
      <c r="J58" s="8"/>
      <c r="K58" s="8"/>
      <c r="L58" s="8"/>
      <c r="M58" s="8"/>
    </row>
    <row r="59" spans="2:13" x14ac:dyDescent="0.2">
      <c r="B59" s="20"/>
      <c r="C59" s="9"/>
      <c r="D59" s="8"/>
      <c r="E59" s="8"/>
      <c r="F59" s="8"/>
      <c r="G59" s="8"/>
      <c r="H59" s="8"/>
      <c r="I59" s="8"/>
      <c r="J59" s="8"/>
      <c r="K59" s="8"/>
      <c r="L59" s="8"/>
      <c r="M59" s="8"/>
    </row>
    <row r="60" spans="2:13" x14ac:dyDescent="0.2">
      <c r="B60" s="20"/>
      <c r="C60" s="9"/>
      <c r="D60" s="8"/>
      <c r="E60" s="8"/>
      <c r="F60" s="8"/>
      <c r="G60" s="8"/>
      <c r="H60" s="8"/>
      <c r="I60" s="8"/>
      <c r="J60" s="8"/>
      <c r="K60" s="8"/>
      <c r="L60" s="8"/>
      <c r="M60" s="8"/>
    </row>
    <row r="61" spans="2:13" x14ac:dyDescent="0.2">
      <c r="B61" s="20"/>
      <c r="C61" s="9"/>
      <c r="D61" s="8"/>
      <c r="E61" s="8"/>
      <c r="F61" s="8"/>
      <c r="G61" s="8"/>
      <c r="H61" s="8"/>
      <c r="I61" s="8"/>
      <c r="J61" s="8"/>
      <c r="K61" s="8"/>
      <c r="L61" s="8"/>
      <c r="M61" s="8"/>
    </row>
    <row r="62" spans="2:13" x14ac:dyDescent="0.2">
      <c r="B62" s="20"/>
      <c r="C62" s="9"/>
      <c r="D62" s="8"/>
      <c r="E62" s="8"/>
      <c r="F62" s="8"/>
      <c r="G62" s="8"/>
      <c r="H62" s="8"/>
      <c r="I62" s="8"/>
      <c r="J62" s="8"/>
      <c r="K62" s="8"/>
      <c r="L62" s="8"/>
      <c r="M62" s="8"/>
    </row>
    <row r="63" spans="2:13" x14ac:dyDescent="0.2">
      <c r="B63" s="20"/>
      <c r="C63" s="9"/>
      <c r="D63" s="8"/>
      <c r="E63" s="8"/>
      <c r="F63" s="8"/>
      <c r="G63" s="8"/>
      <c r="H63" s="8"/>
      <c r="I63" s="8"/>
      <c r="J63" s="8"/>
      <c r="K63" s="8"/>
      <c r="L63" s="8"/>
      <c r="M63" s="8"/>
    </row>
    <row r="64" spans="2:13" x14ac:dyDescent="0.2">
      <c r="B64" s="20"/>
      <c r="C64" s="9"/>
      <c r="D64" s="8"/>
      <c r="E64" s="8"/>
      <c r="F64" s="8"/>
      <c r="G64" s="8"/>
      <c r="H64" s="8"/>
      <c r="I64" s="8"/>
      <c r="J64" s="8"/>
      <c r="K64" s="8"/>
      <c r="L64" s="8"/>
      <c r="M64" s="8"/>
    </row>
    <row r="65" spans="2:13" x14ac:dyDescent="0.2">
      <c r="B65" s="20"/>
      <c r="C65" s="9"/>
      <c r="D65" s="8"/>
      <c r="E65" s="8"/>
      <c r="F65" s="8"/>
      <c r="G65" s="8"/>
      <c r="H65" s="8"/>
      <c r="I65" s="8"/>
      <c r="J65" s="8"/>
      <c r="K65" s="8"/>
      <c r="L65" s="8"/>
      <c r="M65" s="8"/>
    </row>
    <row r="66" spans="2:13" x14ac:dyDescent="0.2">
      <c r="B66" s="20"/>
      <c r="C66" s="9"/>
      <c r="D66" s="8"/>
      <c r="E66" s="8"/>
      <c r="F66" s="8"/>
      <c r="G66" s="8"/>
      <c r="H66" s="8"/>
      <c r="I66" s="8"/>
      <c r="J66" s="8"/>
      <c r="K66" s="8"/>
      <c r="L66" s="8"/>
      <c r="M66" s="8"/>
    </row>
    <row r="67" spans="2:13" x14ac:dyDescent="0.2">
      <c r="B67" s="20"/>
      <c r="C67" s="9"/>
      <c r="D67" s="8"/>
      <c r="E67" s="8"/>
      <c r="F67" s="8"/>
      <c r="G67" s="8"/>
      <c r="H67" s="8"/>
      <c r="I67" s="8"/>
      <c r="J67" s="8"/>
      <c r="K67" s="8"/>
      <c r="L67" s="8"/>
      <c r="M67" s="8"/>
    </row>
    <row r="68" spans="2:13" x14ac:dyDescent="0.2">
      <c r="B68" s="20"/>
      <c r="C68" s="9"/>
      <c r="D68" s="8"/>
      <c r="E68" s="8"/>
      <c r="F68" s="8"/>
      <c r="G68" s="8"/>
      <c r="H68" s="8"/>
      <c r="I68" s="8"/>
      <c r="J68" s="8"/>
      <c r="K68" s="8"/>
      <c r="L68" s="8"/>
      <c r="M68" s="8"/>
    </row>
    <row r="69" spans="2:13" x14ac:dyDescent="0.2">
      <c r="B69" s="20"/>
      <c r="C69" s="9"/>
      <c r="D69" s="8"/>
      <c r="E69" s="8"/>
      <c r="F69" s="8"/>
      <c r="G69" s="8"/>
      <c r="H69" s="8"/>
      <c r="I69" s="8"/>
      <c r="J69" s="8"/>
      <c r="K69" s="8"/>
      <c r="L69" s="8"/>
      <c r="M69" s="8"/>
    </row>
    <row r="70" spans="2:13" x14ac:dyDescent="0.2">
      <c r="B70" s="20"/>
      <c r="C70" s="9"/>
      <c r="D70" s="8"/>
      <c r="E70" s="8"/>
      <c r="F70" s="8"/>
      <c r="G70" s="8"/>
      <c r="H70" s="8"/>
      <c r="I70" s="8"/>
      <c r="J70" s="8"/>
      <c r="K70" s="8"/>
      <c r="L70" s="8"/>
      <c r="M70" s="8"/>
    </row>
    <row r="71" spans="2:13" x14ac:dyDescent="0.2">
      <c r="B71" s="20"/>
      <c r="C71" s="9"/>
      <c r="D71" s="8"/>
      <c r="E71" s="8"/>
      <c r="F71" s="8"/>
      <c r="G71" s="8"/>
      <c r="H71" s="8"/>
      <c r="I71" s="8"/>
      <c r="J71" s="8"/>
      <c r="K71" s="8"/>
      <c r="L71" s="8"/>
      <c r="M71" s="8"/>
    </row>
    <row r="72" spans="2:13" x14ac:dyDescent="0.2">
      <c r="B72" s="20"/>
      <c r="C72" s="9"/>
      <c r="D72" s="8"/>
      <c r="E72" s="8"/>
      <c r="F72" s="8"/>
      <c r="G72" s="8"/>
      <c r="H72" s="8"/>
      <c r="I72" s="8"/>
      <c r="J72" s="8"/>
      <c r="K72" s="8"/>
      <c r="L72" s="8"/>
      <c r="M72" s="8"/>
    </row>
    <row r="73" spans="2:13" x14ac:dyDescent="0.2">
      <c r="B73" s="20"/>
      <c r="C73" s="9"/>
      <c r="D73" s="8"/>
      <c r="E73" s="8"/>
      <c r="F73" s="8"/>
      <c r="G73" s="8"/>
      <c r="H73" s="8"/>
      <c r="I73" s="8"/>
      <c r="J73" s="8"/>
      <c r="K73" s="8"/>
      <c r="L73" s="8"/>
      <c r="M73" s="8"/>
    </row>
    <row r="74" spans="2:13" x14ac:dyDescent="0.2">
      <c r="B74" s="20"/>
      <c r="C74" s="9"/>
      <c r="D74" s="8"/>
      <c r="E74" s="8"/>
      <c r="F74" s="8"/>
      <c r="G74" s="8"/>
      <c r="H74" s="8"/>
      <c r="I74" s="8"/>
      <c r="J74" s="8"/>
      <c r="K74" s="8"/>
      <c r="L74" s="8"/>
      <c r="M74" s="8"/>
    </row>
    <row r="75" spans="2:13" x14ac:dyDescent="0.2">
      <c r="B75" s="20"/>
      <c r="C75" s="9"/>
      <c r="D75" s="8"/>
      <c r="E75" s="8"/>
      <c r="F75" s="8"/>
      <c r="G75" s="8"/>
      <c r="H75" s="8"/>
      <c r="I75" s="8"/>
      <c r="J75" s="8"/>
      <c r="K75" s="8"/>
      <c r="L75" s="8"/>
      <c r="M75" s="8"/>
    </row>
    <row r="76" spans="2:13" x14ac:dyDescent="0.2">
      <c r="B76" s="20"/>
      <c r="C76" s="9"/>
      <c r="D76" s="8"/>
      <c r="E76" s="8"/>
      <c r="F76" s="8"/>
      <c r="G76" s="8"/>
      <c r="H76" s="8"/>
      <c r="I76" s="8"/>
      <c r="J76" s="8"/>
      <c r="K76" s="8"/>
      <c r="L76" s="8"/>
      <c r="M76" s="8"/>
    </row>
    <row r="77" spans="2:13" x14ac:dyDescent="0.2">
      <c r="B77" s="20"/>
      <c r="C77" s="9"/>
      <c r="D77" s="8"/>
      <c r="E77" s="8"/>
      <c r="F77" s="8"/>
      <c r="G77" s="8"/>
      <c r="H77" s="8"/>
      <c r="I77" s="8"/>
      <c r="J77" s="8"/>
      <c r="K77" s="8"/>
      <c r="L77" s="8"/>
      <c r="M77" s="8"/>
    </row>
    <row r="78" spans="2:13" x14ac:dyDescent="0.2">
      <c r="B78" s="20"/>
      <c r="C78" s="9"/>
      <c r="D78" s="8"/>
      <c r="E78" s="8"/>
      <c r="F78" s="8"/>
      <c r="G78" s="8"/>
      <c r="H78" s="8"/>
      <c r="I78" s="8"/>
      <c r="J78" s="8"/>
      <c r="K78" s="8"/>
      <c r="L78" s="8"/>
      <c r="M78" s="8"/>
    </row>
    <row r="79" spans="2:13" x14ac:dyDescent="0.2">
      <c r="B79" s="20"/>
      <c r="C79" s="9"/>
      <c r="D79" s="8"/>
      <c r="E79" s="8"/>
      <c r="F79" s="8"/>
      <c r="G79" s="8"/>
      <c r="H79" s="8"/>
      <c r="I79" s="8"/>
      <c r="J79" s="8"/>
      <c r="K79" s="8"/>
      <c r="L79" s="8"/>
      <c r="M79" s="8"/>
    </row>
    <row r="80" spans="2:13" x14ac:dyDescent="0.2">
      <c r="B80" s="20"/>
      <c r="C80" s="9"/>
      <c r="D80" s="8"/>
      <c r="E80" s="8"/>
      <c r="F80" s="8"/>
      <c r="G80" s="8"/>
      <c r="H80" s="8"/>
      <c r="I80" s="8"/>
      <c r="J80" s="8"/>
      <c r="K80" s="8"/>
      <c r="L80" s="8"/>
      <c r="M80" s="8"/>
    </row>
    <row r="81" spans="2:13" x14ac:dyDescent="0.2">
      <c r="B81" s="20"/>
      <c r="C81" s="9"/>
      <c r="D81" s="8"/>
      <c r="E81" s="8"/>
      <c r="F81" s="8"/>
      <c r="G81" s="8"/>
      <c r="H81" s="8"/>
      <c r="I81" s="8"/>
      <c r="J81" s="8"/>
      <c r="K81" s="8"/>
      <c r="L81" s="8"/>
      <c r="M81" s="8"/>
    </row>
    <row r="82" spans="2:13" x14ac:dyDescent="0.2">
      <c r="B82" s="20"/>
      <c r="C82" s="9"/>
      <c r="D82" s="8"/>
      <c r="E82" s="8"/>
      <c r="F82" s="8"/>
      <c r="G82" s="8"/>
      <c r="H82" s="8"/>
      <c r="I82" s="8"/>
      <c r="J82" s="8"/>
      <c r="K82" s="8"/>
      <c r="L82" s="8"/>
      <c r="M82" s="8"/>
    </row>
    <row r="83" spans="2:13" x14ac:dyDescent="0.2">
      <c r="B83" s="20"/>
      <c r="C83" s="9"/>
      <c r="D83" s="8"/>
      <c r="E83" s="8"/>
      <c r="F83" s="8"/>
      <c r="G83" s="8"/>
      <c r="H83" s="8"/>
      <c r="I83" s="8"/>
      <c r="J83" s="8"/>
      <c r="K83" s="8"/>
      <c r="L83" s="8"/>
      <c r="M83" s="8"/>
    </row>
    <row r="84" spans="2:13" x14ac:dyDescent="0.2">
      <c r="B84" s="20"/>
      <c r="C84" s="9"/>
      <c r="D84" s="8"/>
      <c r="E84" s="8"/>
      <c r="F84" s="8"/>
      <c r="G84" s="8"/>
      <c r="H84" s="8"/>
      <c r="I84" s="8"/>
      <c r="J84" s="8"/>
      <c r="K84" s="8"/>
      <c r="L84" s="8"/>
      <c r="M84" s="8"/>
    </row>
    <row r="85" spans="2:13" x14ac:dyDescent="0.2">
      <c r="B85" s="20"/>
      <c r="C85" s="9"/>
      <c r="D85" s="8"/>
      <c r="E85" s="8"/>
      <c r="F85" s="8"/>
      <c r="G85" s="8"/>
      <c r="H85" s="8"/>
      <c r="I85" s="8"/>
      <c r="J85" s="8"/>
      <c r="K85" s="8"/>
      <c r="L85" s="8"/>
      <c r="M85" s="8"/>
    </row>
    <row r="86" spans="2:13" x14ac:dyDescent="0.2">
      <c r="B86" s="20"/>
      <c r="C86" s="9"/>
      <c r="D86" s="8"/>
      <c r="E86" s="8"/>
      <c r="F86" s="8"/>
      <c r="G86" s="8"/>
      <c r="H86" s="8"/>
      <c r="I86" s="8"/>
      <c r="J86" s="8"/>
      <c r="K86" s="8"/>
      <c r="L86" s="8"/>
      <c r="M86" s="8"/>
    </row>
    <row r="87" spans="2:13" x14ac:dyDescent="0.2">
      <c r="B87" s="20"/>
      <c r="C87" s="9"/>
      <c r="D87" s="8"/>
      <c r="E87" s="8"/>
      <c r="F87" s="8"/>
      <c r="G87" s="8"/>
      <c r="H87" s="8"/>
      <c r="I87" s="8"/>
      <c r="J87" s="8"/>
      <c r="K87" s="8"/>
      <c r="L87" s="8"/>
      <c r="M87" s="8"/>
    </row>
    <row r="88" spans="2:13" x14ac:dyDescent="0.2">
      <c r="B88" s="20"/>
      <c r="C88" s="9"/>
      <c r="D88" s="8"/>
      <c r="E88" s="8"/>
      <c r="F88" s="8"/>
      <c r="G88" s="8"/>
      <c r="H88" s="8"/>
      <c r="I88" s="8"/>
      <c r="J88" s="8"/>
      <c r="K88" s="8"/>
      <c r="L88" s="8"/>
      <c r="M88" s="8"/>
    </row>
    <row r="89" spans="2:13" x14ac:dyDescent="0.2">
      <c r="B89" s="20"/>
      <c r="C89" s="9"/>
      <c r="D89" s="8"/>
      <c r="E89" s="8"/>
      <c r="F89" s="8"/>
      <c r="G89" s="8"/>
      <c r="H89" s="8"/>
      <c r="I89" s="8"/>
      <c r="J89" s="8"/>
      <c r="K89" s="8"/>
      <c r="L89" s="8"/>
      <c r="M89" s="8"/>
    </row>
    <row r="90" spans="2:13" x14ac:dyDescent="0.2">
      <c r="B90" s="20"/>
      <c r="C90" s="9"/>
      <c r="D90" s="8"/>
      <c r="E90" s="8"/>
      <c r="F90" s="8"/>
      <c r="G90" s="8"/>
      <c r="H90" s="8"/>
      <c r="I90" s="8"/>
      <c r="J90" s="8"/>
      <c r="K90" s="8"/>
      <c r="L90" s="8"/>
      <c r="M90" s="8"/>
    </row>
    <row r="91" spans="2:13" x14ac:dyDescent="0.2">
      <c r="B91" s="20"/>
      <c r="C91" s="9"/>
      <c r="D91" s="8"/>
      <c r="E91" s="8"/>
      <c r="F91" s="8"/>
      <c r="G91" s="8"/>
      <c r="H91" s="8"/>
      <c r="I91" s="8"/>
      <c r="J91" s="8"/>
      <c r="K91" s="8"/>
      <c r="L91" s="8"/>
      <c r="M91" s="8"/>
    </row>
    <row r="92" spans="2:13" x14ac:dyDescent="0.2">
      <c r="B92" s="20"/>
      <c r="C92" s="9"/>
      <c r="D92" s="8"/>
      <c r="E92" s="8"/>
      <c r="F92" s="8"/>
      <c r="G92" s="8"/>
      <c r="H92" s="8"/>
      <c r="I92" s="8"/>
      <c r="J92" s="8"/>
      <c r="K92" s="8"/>
      <c r="L92" s="8"/>
      <c r="M92" s="8"/>
    </row>
    <row r="93" spans="2:13" x14ac:dyDescent="0.2">
      <c r="B93" s="20"/>
      <c r="C93" s="9"/>
      <c r="D93" s="8"/>
      <c r="E93" s="8"/>
      <c r="F93" s="8"/>
      <c r="G93" s="8"/>
      <c r="H93" s="8"/>
      <c r="I93" s="8"/>
      <c r="J93" s="8"/>
      <c r="K93" s="8"/>
      <c r="L93" s="8"/>
      <c r="M93" s="8"/>
    </row>
    <row r="94" spans="2:13" x14ac:dyDescent="0.2">
      <c r="B94" s="20"/>
      <c r="C94" s="9"/>
      <c r="D94" s="8"/>
      <c r="E94" s="8"/>
      <c r="F94" s="8"/>
      <c r="G94" s="8"/>
      <c r="H94" s="8"/>
      <c r="I94" s="8"/>
      <c r="J94" s="8"/>
      <c r="K94" s="8"/>
      <c r="L94" s="8"/>
      <c r="M94" s="8"/>
    </row>
    <row r="95" spans="2:13" x14ac:dyDescent="0.2">
      <c r="B95" s="20"/>
      <c r="C95" s="9"/>
      <c r="D95" s="8"/>
      <c r="E95" s="8"/>
      <c r="F95" s="8"/>
      <c r="G95" s="8"/>
      <c r="H95" s="8"/>
      <c r="I95" s="8"/>
      <c r="J95" s="8"/>
      <c r="K95" s="8"/>
      <c r="L95" s="8"/>
      <c r="M95" s="8"/>
    </row>
    <row r="96" spans="2:13" x14ac:dyDescent="0.2">
      <c r="B96" s="20"/>
      <c r="C96" s="9"/>
      <c r="D96" s="8"/>
      <c r="E96" s="8"/>
      <c r="F96" s="8"/>
      <c r="G96" s="8"/>
      <c r="H96" s="8"/>
      <c r="I96" s="8"/>
      <c r="J96" s="8"/>
      <c r="K96" s="8"/>
      <c r="L96" s="8"/>
      <c r="M96" s="8"/>
    </row>
    <row r="97" spans="2:13" x14ac:dyDescent="0.2">
      <c r="B97" s="20"/>
      <c r="C97" s="9"/>
      <c r="D97" s="8"/>
      <c r="E97" s="8"/>
      <c r="F97" s="8"/>
      <c r="G97" s="8"/>
      <c r="H97" s="8"/>
      <c r="I97" s="8"/>
      <c r="J97" s="8"/>
      <c r="K97" s="8"/>
      <c r="L97" s="8"/>
      <c r="M97" s="8"/>
    </row>
    <row r="98" spans="2:13" x14ac:dyDescent="0.2">
      <c r="B98" s="20"/>
      <c r="C98" s="9"/>
      <c r="D98" s="8"/>
      <c r="E98" s="8"/>
      <c r="F98" s="8"/>
      <c r="G98" s="8"/>
      <c r="H98" s="8"/>
      <c r="I98" s="8"/>
      <c r="J98" s="8"/>
      <c r="K98" s="8"/>
      <c r="L98" s="8"/>
      <c r="M98" s="8"/>
    </row>
    <row r="99" spans="2:13" x14ac:dyDescent="0.2">
      <c r="B99" s="20"/>
      <c r="C99" s="9"/>
      <c r="D99" s="8"/>
      <c r="E99" s="8"/>
      <c r="F99" s="8"/>
      <c r="G99" s="8"/>
      <c r="H99" s="8"/>
      <c r="I99" s="8"/>
      <c r="J99" s="8"/>
      <c r="K99" s="8"/>
      <c r="L99" s="8"/>
      <c r="M99" s="8"/>
    </row>
    <row r="100" spans="2:13" x14ac:dyDescent="0.2">
      <c r="B100" s="19"/>
      <c r="C100" s="10"/>
    </row>
    <row r="101" spans="2:13" x14ac:dyDescent="0.2">
      <c r="B101" s="19"/>
      <c r="C101" s="10"/>
    </row>
    <row r="102" spans="2:13" x14ac:dyDescent="0.2">
      <c r="B102" s="19"/>
      <c r="C102" s="10"/>
    </row>
    <row r="103" spans="2:13" x14ac:dyDescent="0.2">
      <c r="B103" s="19"/>
      <c r="C103" s="10"/>
    </row>
    <row r="104" spans="2:13" x14ac:dyDescent="0.2">
      <c r="B104" s="19"/>
      <c r="C104" s="10"/>
    </row>
    <row r="105" spans="2:13" x14ac:dyDescent="0.2">
      <c r="B105" s="19"/>
      <c r="C105" s="10"/>
    </row>
    <row r="106" spans="2:13" x14ac:dyDescent="0.2">
      <c r="B106" s="19"/>
      <c r="C106" s="10"/>
    </row>
    <row r="107" spans="2:13" x14ac:dyDescent="0.2">
      <c r="B107" s="19"/>
      <c r="C107" s="10"/>
    </row>
    <row r="108" spans="2:13" x14ac:dyDescent="0.2">
      <c r="B108" s="19"/>
      <c r="C108" s="10"/>
    </row>
    <row r="109" spans="2:13" x14ac:dyDescent="0.2">
      <c r="B109" s="19"/>
      <c r="C109" s="10"/>
    </row>
    <row r="110" spans="2:13" x14ac:dyDescent="0.2">
      <c r="B110" s="19"/>
      <c r="C110" s="10"/>
    </row>
    <row r="111" spans="2:13" x14ac:dyDescent="0.2">
      <c r="B111" s="19"/>
      <c r="C111" s="10"/>
    </row>
    <row r="112" spans="2:13" x14ac:dyDescent="0.2">
      <c r="B112" s="19"/>
      <c r="C112" s="10"/>
    </row>
    <row r="113" spans="2:3" x14ac:dyDescent="0.2">
      <c r="B113" s="19"/>
      <c r="C113" s="10"/>
    </row>
    <row r="114" spans="2:3" x14ac:dyDescent="0.2">
      <c r="B114" s="19"/>
      <c r="C114" s="10"/>
    </row>
    <row r="115" spans="2:3" x14ac:dyDescent="0.2">
      <c r="B115" s="19"/>
      <c r="C115" s="10"/>
    </row>
    <row r="116" spans="2:3" x14ac:dyDescent="0.2">
      <c r="B116" s="19"/>
      <c r="C116" s="10"/>
    </row>
    <row r="117" spans="2:3" x14ac:dyDescent="0.2">
      <c r="B117" s="19"/>
      <c r="C117" s="10"/>
    </row>
    <row r="118" spans="2:3" x14ac:dyDescent="0.2">
      <c r="B118" s="19"/>
      <c r="C118" s="10"/>
    </row>
  </sheetData>
  <sheetProtection sheet="1" objects="1" scenarios="1"/>
  <mergeCells count="26">
    <mergeCell ref="J3:L3"/>
    <mergeCell ref="J4:L4"/>
    <mergeCell ref="C1:I4"/>
    <mergeCell ref="J1:L1"/>
    <mergeCell ref="J2:L2"/>
    <mergeCell ref="D5:I5"/>
    <mergeCell ref="D16:I16"/>
    <mergeCell ref="D21:I21"/>
    <mergeCell ref="D28:I28"/>
    <mergeCell ref="D7:I7"/>
    <mergeCell ref="A15:G15"/>
    <mergeCell ref="H15:I15"/>
    <mergeCell ref="H20:I20"/>
    <mergeCell ref="A20:G20"/>
    <mergeCell ref="H27:I27"/>
    <mergeCell ref="A27:G27"/>
    <mergeCell ref="A44:F44"/>
    <mergeCell ref="G44:I44"/>
    <mergeCell ref="H33:I33"/>
    <mergeCell ref="A33:G33"/>
    <mergeCell ref="H37:I37"/>
    <mergeCell ref="A37:G37"/>
    <mergeCell ref="D34:I34"/>
    <mergeCell ref="D38:I38"/>
    <mergeCell ref="A43:G43"/>
    <mergeCell ref="H43:I43"/>
  </mergeCells>
  <phoneticPr fontId="5" type="noConversion"/>
  <conditionalFormatting sqref="F8:F14 F29:F32 F35:F36 F39:F42 F17:F19 F22:F26">
    <cfRule type="expression" dxfId="17" priority="99">
      <formula>$K8=2</formula>
    </cfRule>
  </conditionalFormatting>
  <conditionalFormatting sqref="F8:F14 F29:F32 F35:F36 F39:F42 F17:F19 F22:F26">
    <cfRule type="expression" dxfId="16" priority="97">
      <formula>$Q8</formula>
    </cfRule>
  </conditionalFormatting>
  <conditionalFormatting sqref="F8:F14 F29:F32 F35:F36 F39:F42 F17:F19 F22:F26">
    <cfRule type="expression" dxfId="15" priority="98">
      <formula>$J8=2</formula>
    </cfRule>
  </conditionalFormatting>
  <conditionalFormatting sqref="D8:D14 D29:D32 D35:D36 D39:D42 D17:D19 D22:D26">
    <cfRule type="expression" dxfId="14" priority="516">
      <formula>$O8</formula>
    </cfRule>
    <cfRule type="expression" dxfId="13" priority="517">
      <formula>$J8=0</formula>
    </cfRule>
    <cfRule type="expression" dxfId="12" priority="518">
      <formula>$K8=0</formula>
    </cfRule>
  </conditionalFormatting>
  <conditionalFormatting sqref="I8:I14 I29:I32 I35:I36 I39:I42 I17:I19 I22:I26">
    <cfRule type="expression" dxfId="11" priority="534">
      <formula>$T8</formula>
    </cfRule>
    <cfRule type="expression" dxfId="10" priority="535">
      <formula>$J8=5</formula>
    </cfRule>
    <cfRule type="expression" dxfId="9" priority="536">
      <formula>$K8=5</formula>
    </cfRule>
  </conditionalFormatting>
  <conditionalFormatting sqref="E8:E14 E29:E32 E35:E36 E39:E42 E17:E19 E22:E26">
    <cfRule type="expression" dxfId="8" priority="552">
      <formula>$P8</formula>
    </cfRule>
    <cfRule type="expression" dxfId="7" priority="553">
      <formula>$J8=1</formula>
    </cfRule>
    <cfRule type="expression" dxfId="6" priority="554">
      <formula>$K8=1</formula>
    </cfRule>
  </conditionalFormatting>
  <conditionalFormatting sqref="G8:G14 G29:G32 G35:G36 G39:G42 G17:G19 G22:G26">
    <cfRule type="expression" dxfId="5" priority="570">
      <formula>$R8</formula>
    </cfRule>
    <cfRule type="expression" dxfId="4" priority="571">
      <formula>$J8=3</formula>
    </cfRule>
    <cfRule type="expression" dxfId="3" priority="572">
      <formula>$K8=3</formula>
    </cfRule>
  </conditionalFormatting>
  <conditionalFormatting sqref="H8:H14 H29:H32 H35:H36 H39:H42 H17:H19 H22:H26">
    <cfRule type="expression" dxfId="2" priority="588">
      <formula>$S8</formula>
    </cfRule>
    <cfRule type="expression" dxfId="1" priority="589">
      <formula>$J8=4</formula>
    </cfRule>
    <cfRule type="expression" dxfId="0" priority="590">
      <formula>$K8=4</formula>
    </cfRule>
  </conditionalFormatting>
  <dataValidations count="2">
    <dataValidation type="list" allowBlank="1" showInputMessage="1" showErrorMessage="1" sqref="J8:K14 J29:K32 J35:K36 J39:K42 J17:K19 J22:K26">
      <formula1>"0,1,2,3,4,5"</formula1>
    </dataValidation>
    <dataValidation type="list" allowBlank="1" showInputMessage="1" showErrorMessage="1" sqref="M8:M14 M29:M32 M35:M36 M39:M42 M17:M19 M22:M26">
      <formula1>"0,0.1,0.2,0.3,0.4,0.5,0.6,0.7,0.8,0.9,1"</formula1>
    </dataValidation>
  </dataValidations>
  <pageMargins left="0.25" right="0.25" top="0.75" bottom="0.75" header="0.3" footer="0.3"/>
  <pageSetup scale="44" orientation="landscape" horizontalDpi="300" verticalDpi="300" r:id="rId1"/>
  <headerFooter alignWithMargins="0"/>
  <rowBreaks count="3" manualBreakCount="3">
    <brk id="15" max="13" man="1"/>
    <brk id="27" max="13" man="1"/>
    <brk id="37"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3"/>
  <sheetViews>
    <sheetView showGridLines="0" zoomScale="90" zoomScaleNormal="90" zoomScaleSheetLayoutView="100" workbookViewId="0">
      <pane ySplit="8" topLeftCell="A9" activePane="bottomLeft" state="frozen"/>
      <selection pane="bottomLeft" activeCell="A10" sqref="A10"/>
    </sheetView>
  </sheetViews>
  <sheetFormatPr defaultColWidth="17.140625" defaultRowHeight="12.75" x14ac:dyDescent="0.2"/>
  <cols>
    <col min="1" max="1" width="63.42578125" style="2" customWidth="1"/>
    <col min="2" max="3" width="10.7109375" customWidth="1"/>
    <col min="4" max="4" width="18.7109375" customWidth="1"/>
    <col min="5" max="8" width="28.140625" customWidth="1"/>
    <col min="9" max="9" width="28.140625" hidden="1" customWidth="1"/>
    <col min="10" max="257" width="28.140625" customWidth="1"/>
  </cols>
  <sheetData>
    <row r="1" spans="1:24" ht="13.15" customHeight="1" x14ac:dyDescent="0.2">
      <c r="A1" s="92" t="s">
        <v>279</v>
      </c>
      <c r="B1" s="92"/>
      <c r="C1" s="92"/>
      <c r="D1" s="92"/>
      <c r="E1" s="63"/>
      <c r="F1" s="19"/>
    </row>
    <row r="2" spans="1:24" ht="13.15" customHeight="1" x14ac:dyDescent="0.2">
      <c r="A2" s="92"/>
      <c r="B2" s="92"/>
      <c r="C2" s="92"/>
      <c r="D2" s="92"/>
      <c r="E2" s="63"/>
      <c r="F2" s="19"/>
    </row>
    <row r="3" spans="1:24" ht="13.15" customHeight="1" x14ac:dyDescent="0.2">
      <c r="A3" s="92"/>
      <c r="B3" s="92"/>
      <c r="C3" s="92"/>
      <c r="D3" s="92"/>
      <c r="E3" s="63"/>
      <c r="F3" s="19"/>
    </row>
    <row r="4" spans="1:24" ht="13.15" customHeight="1" x14ac:dyDescent="0.2">
      <c r="A4" s="92"/>
      <c r="B4" s="92"/>
      <c r="C4" s="92"/>
      <c r="D4" s="92"/>
      <c r="E4" s="63"/>
      <c r="F4" s="19"/>
    </row>
    <row r="5" spans="1:24" ht="13.15" customHeight="1" x14ac:dyDescent="0.2">
      <c r="A5" s="92"/>
      <c r="B5" s="92"/>
      <c r="C5" s="92"/>
      <c r="D5" s="92"/>
      <c r="E5" s="63"/>
      <c r="F5" s="19"/>
    </row>
    <row r="6" spans="1:24" ht="19.149999999999999" customHeight="1" x14ac:dyDescent="0.2">
      <c r="A6" s="64" t="s">
        <v>280</v>
      </c>
      <c r="B6" s="91" t="str">
        <f>'Maturity Matrix'!N3</f>
        <v>MM/DD/YYYY</v>
      </c>
      <c r="C6" s="91"/>
      <c r="D6" s="91"/>
      <c r="E6" s="63"/>
      <c r="F6" s="19"/>
    </row>
    <row r="7" spans="1:24" ht="19.149999999999999" customHeight="1" x14ac:dyDescent="0.2">
      <c r="A7" s="64" t="s">
        <v>281</v>
      </c>
      <c r="B7" s="91" t="str">
        <f>'Maturity Matrix'!N1</f>
        <v>ABC</v>
      </c>
      <c r="C7" s="91"/>
      <c r="D7" s="91"/>
      <c r="E7" s="63"/>
      <c r="F7" s="19"/>
    </row>
    <row r="8" spans="1:24" s="3" customFormat="1" ht="31.5" x14ac:dyDescent="0.2">
      <c r="A8" s="55" t="s">
        <v>282</v>
      </c>
      <c r="B8" s="56" t="s">
        <v>34</v>
      </c>
      <c r="C8" s="56" t="s">
        <v>35</v>
      </c>
      <c r="D8" s="56" t="s">
        <v>36</v>
      </c>
      <c r="E8" s="6"/>
      <c r="F8" s="6"/>
      <c r="G8" s="59"/>
      <c r="H8" s="59"/>
      <c r="I8" s="6" t="s">
        <v>36</v>
      </c>
      <c r="J8" s="6"/>
      <c r="K8" s="6"/>
      <c r="L8" s="6"/>
      <c r="M8" s="6"/>
      <c r="N8" s="6"/>
      <c r="O8" s="6"/>
      <c r="P8" s="6"/>
      <c r="Q8" s="6"/>
      <c r="R8" s="6"/>
      <c r="S8" s="6"/>
      <c r="T8" s="6"/>
      <c r="U8" s="6"/>
      <c r="V8" s="6"/>
      <c r="W8" s="6"/>
      <c r="X8" s="6"/>
    </row>
    <row r="9" spans="1:24" s="6" customFormat="1" ht="20.25" x14ac:dyDescent="0.2">
      <c r="A9" s="49" t="str">
        <f>'Maturity Matrix'!D7</f>
        <v xml:space="preserve">Category 1 – Strategy </v>
      </c>
      <c r="B9" s="94"/>
      <c r="C9" s="94"/>
      <c r="D9" s="94"/>
      <c r="I9" s="6">
        <f>D17</f>
        <v>35</v>
      </c>
    </row>
    <row r="10" spans="1:24" x14ac:dyDescent="0.2">
      <c r="A10" s="1" t="str">
        <f>'Maturity Matrix'!B8</f>
        <v>Organizational Mission and Vision</v>
      </c>
      <c r="B10" s="51">
        <f>'Maturity Matrix'!J8</f>
        <v>0</v>
      </c>
      <c r="C10" s="51">
        <f>'Maturity Matrix'!K8</f>
        <v>0</v>
      </c>
      <c r="D10" s="51">
        <f>'Maturity Matrix'!L8</f>
        <v>5</v>
      </c>
      <c r="I10" s="6">
        <f>D22</f>
        <v>15</v>
      </c>
    </row>
    <row r="11" spans="1:24" x14ac:dyDescent="0.2">
      <c r="A11" s="1" t="str">
        <f>'Maturity Matrix'!B9</f>
        <v>Goals and Objectives</v>
      </c>
      <c r="B11" s="51">
        <f>'Maturity Matrix'!J9</f>
        <v>0</v>
      </c>
      <c r="C11" s="51">
        <f>'Maturity Matrix'!K9</f>
        <v>0</v>
      </c>
      <c r="D11" s="51">
        <f>'Maturity Matrix'!L9</f>
        <v>5</v>
      </c>
      <c r="I11" s="6">
        <f>D29</f>
        <v>25</v>
      </c>
    </row>
    <row r="12" spans="1:24" x14ac:dyDescent="0.2">
      <c r="A12" s="1" t="str">
        <f>'Maturity Matrix'!B10</f>
        <v>Champion</v>
      </c>
      <c r="B12" s="51">
        <f>'Maturity Matrix'!J10</f>
        <v>0</v>
      </c>
      <c r="C12" s="51">
        <f>'Maturity Matrix'!K10</f>
        <v>0</v>
      </c>
      <c r="D12" s="51">
        <f>'Maturity Matrix'!L10</f>
        <v>5</v>
      </c>
      <c r="I12" s="6">
        <f>D35</f>
        <v>20</v>
      </c>
    </row>
    <row r="13" spans="1:24" x14ac:dyDescent="0.2">
      <c r="A13" s="1" t="str">
        <f>'Maturity Matrix'!B11</f>
        <v>Planning Committee</v>
      </c>
      <c r="B13" s="51">
        <f>'Maturity Matrix'!J11</f>
        <v>0</v>
      </c>
      <c r="C13" s="51">
        <f>'Maturity Matrix'!K11</f>
        <v>0</v>
      </c>
      <c r="D13" s="51">
        <f>'Maturity Matrix'!L11</f>
        <v>5</v>
      </c>
      <c r="I13" s="6">
        <f>D39</f>
        <v>10</v>
      </c>
    </row>
    <row r="14" spans="1:24" s="4" customFormat="1" x14ac:dyDescent="0.2">
      <c r="A14" s="1" t="str">
        <f>'Maturity Matrix'!B12</f>
        <v>Resource Commitment</v>
      </c>
      <c r="B14" s="51">
        <f>'Maturity Matrix'!J12</f>
        <v>0</v>
      </c>
      <c r="C14" s="51">
        <f>'Maturity Matrix'!K12</f>
        <v>0</v>
      </c>
      <c r="D14" s="51">
        <f>'Maturity Matrix'!L12</f>
        <v>5</v>
      </c>
      <c r="E14"/>
      <c r="F14"/>
      <c r="G14"/>
      <c r="H14"/>
      <c r="I14" s="6">
        <f>D45</f>
        <v>20</v>
      </c>
      <c r="J14"/>
      <c r="K14"/>
      <c r="L14"/>
      <c r="M14"/>
      <c r="N14"/>
      <c r="O14"/>
      <c r="P14"/>
      <c r="Q14"/>
      <c r="R14"/>
      <c r="S14"/>
      <c r="T14"/>
      <c r="U14"/>
      <c r="V14"/>
      <c r="W14"/>
      <c r="X14"/>
    </row>
    <row r="15" spans="1:24" x14ac:dyDescent="0.2">
      <c r="A15" s="1" t="str">
        <f>'Maturity Matrix'!B13</f>
        <v>R&amp;D</v>
      </c>
      <c r="B15" s="51">
        <f>'Maturity Matrix'!J13</f>
        <v>0</v>
      </c>
      <c r="C15" s="51">
        <f>'Maturity Matrix'!K13</f>
        <v>0</v>
      </c>
      <c r="D15" s="51">
        <f>'Maturity Matrix'!L13</f>
        <v>5</v>
      </c>
    </row>
    <row r="16" spans="1:24" x14ac:dyDescent="0.2">
      <c r="A16" s="1" t="str">
        <f>'Maturity Matrix'!B14</f>
        <v>Change Management</v>
      </c>
      <c r="B16" s="51">
        <f>'Maturity Matrix'!J14</f>
        <v>0</v>
      </c>
      <c r="C16" s="51">
        <f>'Maturity Matrix'!K14</f>
        <v>0</v>
      </c>
      <c r="D16" s="51">
        <f>'Maturity Matrix'!L14</f>
        <v>5</v>
      </c>
    </row>
    <row r="17" spans="1:24" ht="20.25" x14ac:dyDescent="0.2">
      <c r="A17" s="57" t="s">
        <v>283</v>
      </c>
      <c r="B17" s="27">
        <f>'Maturity Matrix'!J15</f>
        <v>0</v>
      </c>
      <c r="C17" s="27">
        <f>'Maturity Matrix'!K15</f>
        <v>0</v>
      </c>
      <c r="D17" s="27">
        <f>'Maturity Matrix'!L15</f>
        <v>35</v>
      </c>
    </row>
    <row r="18" spans="1:24" ht="20.25" x14ac:dyDescent="0.2">
      <c r="A18" s="47" t="str">
        <f>'Maturity Matrix'!D16</f>
        <v>Category 2 – Collaborative Process</v>
      </c>
      <c r="B18" s="93"/>
      <c r="C18" s="94"/>
      <c r="D18" s="94"/>
    </row>
    <row r="19" spans="1:24" x14ac:dyDescent="0.2">
      <c r="A19" s="1" t="str">
        <f>'Maturity Matrix'!B17</f>
        <v>Internal Processes and Data Requirements</v>
      </c>
      <c r="B19" s="51">
        <f>'Maturity Matrix'!J17</f>
        <v>0</v>
      </c>
      <c r="C19" s="51">
        <f>'Maturity Matrix'!K17</f>
        <v>0</v>
      </c>
      <c r="D19" s="51">
        <f>'Maturity Matrix'!L17</f>
        <v>5</v>
      </c>
    </row>
    <row r="20" spans="1:24" s="4" customFormat="1" x14ac:dyDescent="0.2">
      <c r="A20" s="1" t="str">
        <f>'Maturity Matrix'!B18</f>
        <v>Organizational Procurement Strategy</v>
      </c>
      <c r="B20" s="51">
        <f>'Maturity Matrix'!J18</f>
        <v>0</v>
      </c>
      <c r="C20" s="51">
        <f>'Maturity Matrix'!K18</f>
        <v>0</v>
      </c>
      <c r="D20" s="51">
        <f>'Maturity Matrix'!L18</f>
        <v>5</v>
      </c>
      <c r="E20"/>
      <c r="F20"/>
      <c r="G20"/>
      <c r="H20"/>
      <c r="I20"/>
      <c r="J20"/>
      <c r="K20"/>
      <c r="L20"/>
      <c r="M20"/>
      <c r="N20"/>
      <c r="O20"/>
      <c r="P20"/>
      <c r="Q20"/>
      <c r="R20"/>
      <c r="S20"/>
      <c r="T20"/>
      <c r="U20"/>
      <c r="V20"/>
      <c r="W20"/>
      <c r="X20"/>
    </row>
    <row r="21" spans="1:24" x14ac:dyDescent="0.2">
      <c r="A21" s="1" t="str">
        <f>'Maturity Matrix'!B19</f>
        <v>Data-centric Qualifications Considered during Service Provider Selection</v>
      </c>
      <c r="B21" s="51">
        <f>'Maturity Matrix'!J19</f>
        <v>0</v>
      </c>
      <c r="C21" s="51">
        <f>'Maturity Matrix'!K19</f>
        <v>0</v>
      </c>
      <c r="D21" s="51">
        <f>'Maturity Matrix'!L19</f>
        <v>5</v>
      </c>
    </row>
    <row r="22" spans="1:24" ht="20.25" x14ac:dyDescent="0.2">
      <c r="A22" s="57" t="s">
        <v>283</v>
      </c>
      <c r="B22" s="27">
        <f>'Maturity Matrix'!J20</f>
        <v>0</v>
      </c>
      <c r="C22" s="27">
        <f>'Maturity Matrix'!K20</f>
        <v>0</v>
      </c>
      <c r="D22" s="27">
        <f>'Maturity Matrix'!L20</f>
        <v>15</v>
      </c>
    </row>
    <row r="23" spans="1:24" ht="20.25" x14ac:dyDescent="0.2">
      <c r="A23" s="47" t="str">
        <f>'Maturity Matrix'!D21</f>
        <v>Category 3 – Data</v>
      </c>
      <c r="B23" s="93"/>
      <c r="C23" s="94"/>
      <c r="D23" s="94"/>
    </row>
    <row r="24" spans="1:24" s="4" customFormat="1" ht="15" customHeight="1" x14ac:dyDescent="0.2">
      <c r="A24" s="1" t="str">
        <f>'Maturity Matrix'!B22</f>
        <v xml:space="preserve">Industry Standards </v>
      </c>
      <c r="B24" s="51">
        <f>'Maturity Matrix'!J22</f>
        <v>0</v>
      </c>
      <c r="C24" s="51">
        <f>'Maturity Matrix'!K22</f>
        <v>0</v>
      </c>
      <c r="D24" s="51">
        <f>'Maturity Matrix'!L22</f>
        <v>5</v>
      </c>
      <c r="E24"/>
      <c r="F24"/>
      <c r="G24"/>
      <c r="H24"/>
      <c r="I24"/>
      <c r="J24"/>
      <c r="K24"/>
      <c r="L24"/>
      <c r="M24"/>
      <c r="N24"/>
      <c r="O24"/>
      <c r="P24"/>
      <c r="Q24"/>
      <c r="R24"/>
      <c r="S24"/>
      <c r="T24"/>
      <c r="U24"/>
      <c r="V24"/>
      <c r="W24"/>
      <c r="X24"/>
    </row>
    <row r="25" spans="1:24" x14ac:dyDescent="0.2">
      <c r="A25" s="1" t="str">
        <f>'Maturity Matrix'!B23</f>
        <v>Component Library</v>
      </c>
      <c r="B25" s="51">
        <f>'Maturity Matrix'!J23</f>
        <v>0</v>
      </c>
      <c r="C25" s="51">
        <f>'Maturity Matrix'!K23</f>
        <v>0</v>
      </c>
      <c r="D25" s="51">
        <f>'Maturity Matrix'!L23</f>
        <v>5</v>
      </c>
    </row>
    <row r="26" spans="1:24" x14ac:dyDescent="0.2">
      <c r="A26" s="1" t="str">
        <f>'Maturity Matrix'!B24</f>
        <v>Link Data Across Functions and Business Units</v>
      </c>
      <c r="B26" s="51">
        <f>'Maturity Matrix'!J24</f>
        <v>0</v>
      </c>
      <c r="C26" s="51">
        <f>'Maturity Matrix'!K24</f>
        <v>0</v>
      </c>
      <c r="D26" s="51">
        <f>'Maturity Matrix'!L24</f>
        <v>5</v>
      </c>
    </row>
    <row r="27" spans="1:24" x14ac:dyDescent="0.2">
      <c r="A27" s="1" t="str">
        <f>'Maturity Matrix'!B25</f>
        <v>Interoperability of Data</v>
      </c>
      <c r="B27" s="51">
        <f>'Maturity Matrix'!J25</f>
        <v>0</v>
      </c>
      <c r="C27" s="51">
        <f>'Maturity Matrix'!K25</f>
        <v>0</v>
      </c>
      <c r="D27" s="51">
        <f>'Maturity Matrix'!L25</f>
        <v>5</v>
      </c>
    </row>
    <row r="28" spans="1:24" x14ac:dyDescent="0.2">
      <c r="A28" s="1" t="str">
        <f>'Maturity Matrix'!B26</f>
        <v>Information Quality Management</v>
      </c>
      <c r="B28" s="51">
        <f>'Maturity Matrix'!J26</f>
        <v>0</v>
      </c>
      <c r="C28" s="51">
        <f>'Maturity Matrix'!K26</f>
        <v>0</v>
      </c>
      <c r="D28" s="51">
        <f>'Maturity Matrix'!L26</f>
        <v>5</v>
      </c>
    </row>
    <row r="29" spans="1:24" ht="20.25" x14ac:dyDescent="0.2">
      <c r="A29" s="57" t="s">
        <v>283</v>
      </c>
      <c r="B29" s="27">
        <f>'Maturity Matrix'!J27</f>
        <v>0</v>
      </c>
      <c r="C29" s="27">
        <f>'Maturity Matrix'!K27</f>
        <v>0</v>
      </c>
      <c r="D29" s="27">
        <f>'Maturity Matrix'!L27</f>
        <v>25</v>
      </c>
    </row>
    <row r="30" spans="1:24" s="4" customFormat="1" ht="20.25" x14ac:dyDescent="0.2">
      <c r="A30" s="47" t="str">
        <f>'Maturity Matrix'!D28</f>
        <v>Category 4 – Infrastructure</v>
      </c>
      <c r="B30" s="93"/>
      <c r="C30" s="94"/>
      <c r="D30" s="94"/>
      <c r="E30"/>
      <c r="F30"/>
      <c r="G30"/>
      <c r="H30"/>
      <c r="I30"/>
      <c r="J30"/>
      <c r="K30"/>
      <c r="L30"/>
      <c r="M30"/>
      <c r="N30"/>
      <c r="O30"/>
      <c r="P30"/>
      <c r="Q30"/>
      <c r="R30"/>
      <c r="S30"/>
      <c r="T30"/>
      <c r="U30"/>
      <c r="V30"/>
      <c r="W30"/>
      <c r="X30"/>
    </row>
    <row r="31" spans="1:24" x14ac:dyDescent="0.2">
      <c r="A31" s="1" t="str">
        <f>'Maturity Matrix'!B29</f>
        <v>Software</v>
      </c>
      <c r="B31" s="51">
        <f>'Maturity Matrix'!J29</f>
        <v>0</v>
      </c>
      <c r="C31" s="51">
        <f>'Maturity Matrix'!K29</f>
        <v>0</v>
      </c>
      <c r="D31" s="51">
        <f>'Maturity Matrix'!L29</f>
        <v>5</v>
      </c>
    </row>
    <row r="32" spans="1:24" x14ac:dyDescent="0.2">
      <c r="A32" s="1" t="str">
        <f>'Maturity Matrix'!B30</f>
        <v>Hardware</v>
      </c>
      <c r="B32" s="51">
        <f>'Maturity Matrix'!J30</f>
        <v>0</v>
      </c>
      <c r="C32" s="51">
        <f>'Maturity Matrix'!K30</f>
        <v>0</v>
      </c>
      <c r="D32" s="51">
        <f>'Maturity Matrix'!L30</f>
        <v>5</v>
      </c>
    </row>
    <row r="33" spans="1:24" x14ac:dyDescent="0.2">
      <c r="A33" s="1" t="str">
        <f>'Maturity Matrix'!B31</f>
        <v>External IT Access &amp; Security</v>
      </c>
      <c r="B33" s="51">
        <f>'Maturity Matrix'!J31</f>
        <v>0</v>
      </c>
      <c r="C33" s="51">
        <f>'Maturity Matrix'!K31</f>
        <v>0</v>
      </c>
      <c r="D33" s="51">
        <f>'Maturity Matrix'!L31</f>
        <v>5</v>
      </c>
    </row>
    <row r="34" spans="1:24" x14ac:dyDescent="0.2">
      <c r="A34" s="1" t="str">
        <f>'Maturity Matrix'!B32</f>
        <v>Physical Spaces</v>
      </c>
      <c r="B34" s="51">
        <f>'Maturity Matrix'!J32</f>
        <v>0</v>
      </c>
      <c r="C34" s="51">
        <f>'Maturity Matrix'!K32</f>
        <v>0</v>
      </c>
      <c r="D34" s="51">
        <f>'Maturity Matrix'!L32</f>
        <v>5</v>
      </c>
    </row>
    <row r="35" spans="1:24" ht="20.25" x14ac:dyDescent="0.2">
      <c r="A35" s="57" t="s">
        <v>283</v>
      </c>
      <c r="B35" s="27">
        <f>'Maturity Matrix'!J33</f>
        <v>0</v>
      </c>
      <c r="C35" s="27">
        <f>'Maturity Matrix'!K33</f>
        <v>0</v>
      </c>
      <c r="D35" s="27">
        <f>'Maturity Matrix'!L33</f>
        <v>20</v>
      </c>
    </row>
    <row r="36" spans="1:24" ht="20.25" x14ac:dyDescent="0.2">
      <c r="A36" s="47" t="str">
        <f>'Maturity Matrix'!D34</f>
        <v>Category 5 – People</v>
      </c>
      <c r="B36" s="93"/>
      <c r="C36" s="94"/>
      <c r="D36" s="94"/>
    </row>
    <row r="37" spans="1:24" s="7" customFormat="1" x14ac:dyDescent="0.2">
      <c r="A37" s="1" t="str">
        <f>'Maturity Matrix'!B35</f>
        <v>Roles and Responsibilities</v>
      </c>
      <c r="B37" s="51">
        <f>'Maturity Matrix'!J35</f>
        <v>0</v>
      </c>
      <c r="C37" s="51">
        <f>'Maturity Matrix'!K35</f>
        <v>0</v>
      </c>
      <c r="D37" s="51">
        <f>'Maturity Matrix'!L35</f>
        <v>5</v>
      </c>
      <c r="E37"/>
      <c r="F37"/>
      <c r="G37"/>
      <c r="H37"/>
      <c r="I37"/>
      <c r="J37"/>
      <c r="K37"/>
      <c r="L37"/>
      <c r="M37"/>
      <c r="N37"/>
      <c r="O37"/>
      <c r="P37"/>
      <c r="Q37"/>
      <c r="R37"/>
      <c r="S37"/>
      <c r="T37"/>
      <c r="U37"/>
      <c r="V37"/>
      <c r="W37"/>
      <c r="X37"/>
    </row>
    <row r="38" spans="1:24" x14ac:dyDescent="0.2">
      <c r="A38" s="1" t="str">
        <f>'Maturity Matrix'!B36</f>
        <v>Education</v>
      </c>
      <c r="B38" s="51">
        <f>'Maturity Matrix'!J36</f>
        <v>0</v>
      </c>
      <c r="C38" s="51">
        <f>'Maturity Matrix'!K36</f>
        <v>0</v>
      </c>
      <c r="D38" s="51">
        <f>'Maturity Matrix'!L36</f>
        <v>5</v>
      </c>
    </row>
    <row r="39" spans="1:24" ht="20.25" x14ac:dyDescent="0.2">
      <c r="A39" s="57" t="s">
        <v>283</v>
      </c>
      <c r="B39" s="27">
        <f>'Maturity Matrix'!J37</f>
        <v>0</v>
      </c>
      <c r="C39" s="27">
        <f>'Maturity Matrix'!K37</f>
        <v>0</v>
      </c>
      <c r="D39" s="27">
        <f>'Maturity Matrix'!L37</f>
        <v>10</v>
      </c>
    </row>
    <row r="40" spans="1:24" ht="20.25" x14ac:dyDescent="0.2">
      <c r="A40" s="47" t="str">
        <f>'Maturity Matrix'!D38</f>
        <v>Category 6 – Use Case Capabilities</v>
      </c>
      <c r="B40" s="93"/>
      <c r="C40" s="94"/>
      <c r="D40" s="94"/>
    </row>
    <row r="41" spans="1:24" x14ac:dyDescent="0.2">
      <c r="A41" s="1" t="str">
        <f>'Maturity Matrix'!B39</f>
        <v>Core Project Delivery Uses</v>
      </c>
      <c r="B41" s="51">
        <f>'Maturity Matrix'!J39</f>
        <v>0</v>
      </c>
      <c r="C41" s="51">
        <f>'Maturity Matrix'!K39</f>
        <v>0</v>
      </c>
      <c r="D41" s="51">
        <f>'Maturity Matrix'!L39</f>
        <v>5</v>
      </c>
    </row>
    <row r="42" spans="1:24" x14ac:dyDescent="0.2">
      <c r="A42" s="1" t="str">
        <f>'Maturity Matrix'!B40</f>
        <v>Core Asset Management Use</v>
      </c>
      <c r="B42" s="51">
        <f>'Maturity Matrix'!J40</f>
        <v>0</v>
      </c>
      <c r="C42" s="51">
        <f>'Maturity Matrix'!K40</f>
        <v>0</v>
      </c>
      <c r="D42" s="51">
        <f>'Maturity Matrix'!L40</f>
        <v>5</v>
      </c>
    </row>
    <row r="43" spans="1:24" x14ac:dyDescent="0.2">
      <c r="A43" s="1" t="str">
        <f>'Maturity Matrix'!B41</f>
        <v>Advanced Project Delivery Uses</v>
      </c>
      <c r="B43" s="51">
        <f>'Maturity Matrix'!J41</f>
        <v>0</v>
      </c>
      <c r="C43" s="51">
        <f>'Maturity Matrix'!K41</f>
        <v>0</v>
      </c>
      <c r="D43" s="51">
        <f>'Maturity Matrix'!L41</f>
        <v>5</v>
      </c>
    </row>
    <row r="44" spans="1:24" x14ac:dyDescent="0.2">
      <c r="A44" s="1" t="str">
        <f>'Maturity Matrix'!B42</f>
        <v>Advanced Asset Management Uses</v>
      </c>
      <c r="B44" s="51">
        <f>'Maturity Matrix'!J42</f>
        <v>0</v>
      </c>
      <c r="C44" s="51">
        <f>'Maturity Matrix'!K42</f>
        <v>0</v>
      </c>
      <c r="D44" s="51">
        <f>'Maturity Matrix'!L42</f>
        <v>5</v>
      </c>
    </row>
    <row r="45" spans="1:24" ht="20.25" x14ac:dyDescent="0.2">
      <c r="A45" s="57" t="s">
        <v>283</v>
      </c>
      <c r="B45" s="27">
        <f>'Maturity Matrix'!J43</f>
        <v>0</v>
      </c>
      <c r="C45" s="27">
        <f>'Maturity Matrix'!K43</f>
        <v>0</v>
      </c>
      <c r="D45" s="27">
        <f>'Maturity Matrix'!L43</f>
        <v>20</v>
      </c>
    </row>
    <row r="46" spans="1:24" ht="26.25" x14ac:dyDescent="0.2">
      <c r="A46" s="50" t="s">
        <v>284</v>
      </c>
      <c r="B46" s="48">
        <f>'Maturity Matrix'!J44</f>
        <v>0</v>
      </c>
      <c r="C46" s="48">
        <f>'Maturity Matrix'!K44</f>
        <v>0</v>
      </c>
      <c r="D46" s="48">
        <f>'Maturity Matrix'!L44</f>
        <v>125</v>
      </c>
    </row>
    <row r="47" spans="1:24" x14ac:dyDescent="0.2">
      <c r="A47" s="8"/>
      <c r="B47" s="8"/>
      <c r="C47" s="8"/>
      <c r="D47" s="8"/>
    </row>
    <row r="48" spans="1:24" x14ac:dyDescent="0.2">
      <c r="A48" s="8"/>
      <c r="B48" s="8"/>
      <c r="C48" s="8"/>
      <c r="D48" s="8"/>
    </row>
    <row r="49" spans="1:4" x14ac:dyDescent="0.2">
      <c r="A49"/>
      <c r="B49" s="19" t="s">
        <v>285</v>
      </c>
      <c r="C49" s="19" t="s">
        <v>286</v>
      </c>
      <c r="D49" s="8"/>
    </row>
    <row r="50" spans="1:4" x14ac:dyDescent="0.2">
      <c r="A50" t="s">
        <v>287</v>
      </c>
      <c r="B50" s="70">
        <f>(B17/$I$9)*100</f>
        <v>0</v>
      </c>
      <c r="C50" s="70">
        <f>(C17/$I$9)*100</f>
        <v>0</v>
      </c>
      <c r="D50" s="8"/>
    </row>
    <row r="51" spans="1:4" x14ac:dyDescent="0.2">
      <c r="A51" t="s">
        <v>288</v>
      </c>
      <c r="B51" s="70">
        <f>(B22/$I$10)*100</f>
        <v>0</v>
      </c>
      <c r="C51" s="70">
        <f>(C22/$I$10)*100</f>
        <v>0</v>
      </c>
      <c r="D51" s="8"/>
    </row>
    <row r="52" spans="1:4" x14ac:dyDescent="0.2">
      <c r="A52" t="s">
        <v>289</v>
      </c>
      <c r="B52" s="70">
        <f>(B29/$I$11)*100</f>
        <v>0</v>
      </c>
      <c r="C52" s="70">
        <f>(C29/$I$11)*100</f>
        <v>0</v>
      </c>
      <c r="D52" s="8"/>
    </row>
    <row r="53" spans="1:4" x14ac:dyDescent="0.2">
      <c r="A53" t="s">
        <v>290</v>
      </c>
      <c r="B53" s="70">
        <f>(B35/$I$12)*100</f>
        <v>0</v>
      </c>
      <c r="C53" s="70">
        <f>(C35/$I$12)*100</f>
        <v>0</v>
      </c>
      <c r="D53" s="8"/>
    </row>
    <row r="54" spans="1:4" x14ac:dyDescent="0.2">
      <c r="A54" t="s">
        <v>291</v>
      </c>
      <c r="B54" s="70">
        <f>(B39/$I$13)*100</f>
        <v>0</v>
      </c>
      <c r="C54" s="70">
        <f>(C39/$I$13)*100</f>
        <v>0</v>
      </c>
      <c r="D54" s="8"/>
    </row>
    <row r="55" spans="1:4" x14ac:dyDescent="0.2">
      <c r="A55" t="s">
        <v>292</v>
      </c>
      <c r="B55" s="70">
        <f>(B45/$I$14)*100</f>
        <v>0</v>
      </c>
      <c r="C55" s="70">
        <f>(C45/$I$14)*100</f>
        <v>0</v>
      </c>
      <c r="D55" s="8"/>
    </row>
    <row r="56" spans="1:4" x14ac:dyDescent="0.2">
      <c r="A56" s="8"/>
      <c r="B56" s="8"/>
      <c r="C56" s="8"/>
      <c r="D56" s="8"/>
    </row>
    <row r="57" spans="1:4" x14ac:dyDescent="0.2">
      <c r="A57" s="8"/>
      <c r="B57" s="8"/>
      <c r="C57" s="8"/>
      <c r="D57" s="8"/>
    </row>
    <row r="58" spans="1:4" x14ac:dyDescent="0.2">
      <c r="A58" s="8"/>
      <c r="B58" s="8"/>
      <c r="C58" s="8"/>
      <c r="D58" s="8"/>
    </row>
    <row r="59" spans="1:4" x14ac:dyDescent="0.2">
      <c r="A59" s="8"/>
      <c r="B59" s="8"/>
      <c r="C59" s="8"/>
      <c r="D59" s="8"/>
    </row>
    <row r="60" spans="1:4" x14ac:dyDescent="0.2">
      <c r="A60" s="8"/>
      <c r="B60" s="8"/>
      <c r="C60" s="8"/>
      <c r="D60" s="8"/>
    </row>
    <row r="61" spans="1:4" x14ac:dyDescent="0.2">
      <c r="A61" s="8"/>
      <c r="B61" s="8"/>
      <c r="C61" s="8"/>
      <c r="D61" s="8"/>
    </row>
    <row r="62" spans="1:4" x14ac:dyDescent="0.2">
      <c r="A62" s="8"/>
      <c r="B62" s="8"/>
      <c r="C62" s="8"/>
      <c r="D62" s="8"/>
    </row>
    <row r="63" spans="1:4" x14ac:dyDescent="0.2">
      <c r="A63" s="8"/>
      <c r="B63" s="8"/>
      <c r="C63" s="8"/>
      <c r="D63" s="8"/>
    </row>
    <row r="64" spans="1:4" x14ac:dyDescent="0.2">
      <c r="A64" s="8"/>
      <c r="B64" s="8"/>
      <c r="C64" s="8"/>
      <c r="D64" s="8"/>
    </row>
    <row r="65" spans="1:4" x14ac:dyDescent="0.2">
      <c r="A65" s="8"/>
      <c r="B65" s="8"/>
      <c r="C65" s="8"/>
      <c r="D65" s="8"/>
    </row>
    <row r="66" spans="1:4" x14ac:dyDescent="0.2">
      <c r="A66" s="8"/>
      <c r="B66" s="8"/>
      <c r="C66" s="8"/>
      <c r="D66" s="8"/>
    </row>
    <row r="67" spans="1:4" x14ac:dyDescent="0.2">
      <c r="A67" s="8"/>
      <c r="B67" s="8"/>
      <c r="C67" s="8"/>
      <c r="D67" s="8"/>
    </row>
    <row r="68" spans="1:4" x14ac:dyDescent="0.2">
      <c r="A68" s="8"/>
      <c r="B68" s="8"/>
      <c r="C68" s="8"/>
      <c r="D68" s="8"/>
    </row>
    <row r="69" spans="1:4" x14ac:dyDescent="0.2">
      <c r="A69" s="8"/>
      <c r="B69" s="8"/>
      <c r="C69" s="8"/>
      <c r="D69" s="8"/>
    </row>
    <row r="70" spans="1:4" x14ac:dyDescent="0.2">
      <c r="A70" s="8"/>
      <c r="B70" s="8"/>
      <c r="C70" s="8"/>
      <c r="D70" s="8"/>
    </row>
    <row r="71" spans="1:4" x14ac:dyDescent="0.2">
      <c r="A71" s="8"/>
      <c r="B71" s="8"/>
      <c r="C71" s="8"/>
      <c r="D71" s="8"/>
    </row>
    <row r="72" spans="1:4" x14ac:dyDescent="0.2">
      <c r="A72" s="8"/>
      <c r="B72" s="8"/>
      <c r="C72" s="8"/>
      <c r="D72" s="8"/>
    </row>
    <row r="73" spans="1:4" x14ac:dyDescent="0.2">
      <c r="A73" s="8"/>
      <c r="B73" s="8"/>
      <c r="C73" s="8"/>
      <c r="D73" s="8"/>
    </row>
    <row r="74" spans="1:4" x14ac:dyDescent="0.2">
      <c r="A74" s="8"/>
      <c r="B74" s="8"/>
      <c r="C74" s="8"/>
      <c r="D74" s="8"/>
    </row>
    <row r="75" spans="1:4" x14ac:dyDescent="0.2">
      <c r="A75" s="8"/>
      <c r="B75" s="8"/>
      <c r="C75" s="8"/>
      <c r="D75" s="8"/>
    </row>
    <row r="76" spans="1:4" x14ac:dyDescent="0.2">
      <c r="A76" s="8"/>
      <c r="B76" s="8"/>
      <c r="C76" s="8"/>
      <c r="D76" s="8"/>
    </row>
    <row r="77" spans="1:4" x14ac:dyDescent="0.2">
      <c r="A77" s="8"/>
      <c r="B77" s="8"/>
      <c r="C77" s="8"/>
      <c r="D77" s="8"/>
    </row>
    <row r="78" spans="1:4" x14ac:dyDescent="0.2">
      <c r="A78" s="8"/>
      <c r="B78" s="8"/>
      <c r="C78" s="8"/>
      <c r="D78" s="8"/>
    </row>
    <row r="79" spans="1:4" x14ac:dyDescent="0.2">
      <c r="A79" s="8"/>
      <c r="B79" s="8"/>
      <c r="C79" s="8"/>
      <c r="D79" s="8"/>
    </row>
    <row r="80" spans="1:4" x14ac:dyDescent="0.2">
      <c r="A80" s="8"/>
      <c r="B80" s="8"/>
      <c r="C80" s="8"/>
      <c r="D80" s="8"/>
    </row>
    <row r="81" spans="1:4" x14ac:dyDescent="0.2">
      <c r="A81" s="8"/>
      <c r="B81" s="8"/>
      <c r="C81" s="8"/>
      <c r="D81" s="8"/>
    </row>
    <row r="82" spans="1:4" x14ac:dyDescent="0.2">
      <c r="A82" s="8"/>
      <c r="B82" s="8"/>
      <c r="C82" s="8"/>
      <c r="D82" s="8"/>
    </row>
    <row r="83" spans="1:4" x14ac:dyDescent="0.2">
      <c r="A83" s="8"/>
      <c r="B83" s="8"/>
      <c r="C83" s="8"/>
      <c r="D83" s="8"/>
    </row>
    <row r="84" spans="1:4" x14ac:dyDescent="0.2">
      <c r="A84" s="8"/>
      <c r="B84" s="8"/>
      <c r="C84" s="8"/>
      <c r="D84" s="8"/>
    </row>
    <row r="85" spans="1:4" x14ac:dyDescent="0.2">
      <c r="A85" s="8"/>
      <c r="B85" s="8"/>
      <c r="C85" s="8"/>
      <c r="D85" s="8"/>
    </row>
    <row r="86" spans="1:4" x14ac:dyDescent="0.2">
      <c r="A86" s="8"/>
      <c r="B86" s="8"/>
      <c r="C86" s="8"/>
      <c r="D86" s="8"/>
    </row>
    <row r="87" spans="1:4" x14ac:dyDescent="0.2">
      <c r="A87" s="8"/>
      <c r="B87" s="8"/>
      <c r="C87" s="8"/>
      <c r="D87" s="8"/>
    </row>
    <row r="88" spans="1:4" x14ac:dyDescent="0.2">
      <c r="A88" s="8"/>
      <c r="B88" s="8"/>
      <c r="C88" s="8"/>
      <c r="D88" s="8"/>
    </row>
    <row r="89" spans="1:4" x14ac:dyDescent="0.2">
      <c r="A89" s="8"/>
      <c r="B89" s="8"/>
      <c r="C89" s="8"/>
      <c r="D89" s="8"/>
    </row>
    <row r="90" spans="1:4" x14ac:dyDescent="0.2">
      <c r="A90" s="8"/>
      <c r="B90" s="8"/>
      <c r="C90" s="8"/>
      <c r="D90" s="8"/>
    </row>
    <row r="91" spans="1:4" x14ac:dyDescent="0.2">
      <c r="A91" s="8"/>
      <c r="B91" s="8"/>
      <c r="C91" s="8"/>
      <c r="D91" s="8"/>
    </row>
    <row r="92" spans="1:4" x14ac:dyDescent="0.2">
      <c r="A92" s="8"/>
      <c r="B92" s="8"/>
      <c r="C92" s="8"/>
      <c r="D92" s="8"/>
    </row>
    <row r="93" spans="1:4" x14ac:dyDescent="0.2">
      <c r="A93" s="8"/>
      <c r="B93" s="8"/>
      <c r="C93" s="8"/>
      <c r="D93" s="8"/>
    </row>
    <row r="94" spans="1:4" x14ac:dyDescent="0.2">
      <c r="A94" s="8"/>
      <c r="B94" s="8"/>
      <c r="C94" s="8"/>
      <c r="D94" s="8"/>
    </row>
    <row r="95" spans="1:4" x14ac:dyDescent="0.2">
      <c r="A95" s="8"/>
      <c r="B95" s="8"/>
      <c r="C95" s="8"/>
      <c r="D95" s="8"/>
    </row>
    <row r="96" spans="1:4" x14ac:dyDescent="0.2">
      <c r="A96" s="8"/>
      <c r="B96" s="8"/>
      <c r="C96" s="8"/>
      <c r="D96" s="8"/>
    </row>
    <row r="97" spans="1:4" x14ac:dyDescent="0.2">
      <c r="A97" s="8"/>
      <c r="B97" s="8"/>
      <c r="C97" s="8"/>
      <c r="D97" s="8"/>
    </row>
    <row r="98" spans="1:4" x14ac:dyDescent="0.2">
      <c r="A98" s="8"/>
      <c r="B98" s="8"/>
      <c r="C98" s="8"/>
      <c r="D98" s="8"/>
    </row>
    <row r="99" spans="1:4" x14ac:dyDescent="0.2">
      <c r="A99" s="8"/>
      <c r="B99" s="8"/>
      <c r="C99" s="8"/>
      <c r="D99" s="8"/>
    </row>
    <row r="100" spans="1:4" x14ac:dyDescent="0.2">
      <c r="A100" s="8"/>
      <c r="B100" s="8"/>
      <c r="C100" s="8"/>
      <c r="D100" s="8"/>
    </row>
    <row r="101" spans="1:4" x14ac:dyDescent="0.2">
      <c r="A101" s="8"/>
      <c r="B101" s="8"/>
      <c r="C101" s="8"/>
      <c r="D101" s="8"/>
    </row>
    <row r="102" spans="1:4" x14ac:dyDescent="0.2">
      <c r="A102" s="8"/>
      <c r="B102" s="8"/>
      <c r="C102" s="8"/>
      <c r="D102" s="8"/>
    </row>
    <row r="103" spans="1:4" x14ac:dyDescent="0.2">
      <c r="A103" s="8"/>
      <c r="B103" s="8"/>
      <c r="C103" s="8"/>
      <c r="D103" s="8"/>
    </row>
    <row r="104" spans="1:4" x14ac:dyDescent="0.2">
      <c r="A104" s="8"/>
      <c r="B104" s="8"/>
      <c r="C104" s="8"/>
      <c r="D104" s="8"/>
    </row>
    <row r="105" spans="1:4" x14ac:dyDescent="0.2">
      <c r="A105"/>
    </row>
    <row r="106" spans="1:4" x14ac:dyDescent="0.2">
      <c r="A106"/>
    </row>
    <row r="107" spans="1:4" x14ac:dyDescent="0.2">
      <c r="A107"/>
    </row>
    <row r="108" spans="1:4" x14ac:dyDescent="0.2">
      <c r="A108"/>
    </row>
    <row r="109" spans="1:4" x14ac:dyDescent="0.2">
      <c r="A109"/>
    </row>
    <row r="110" spans="1:4" x14ac:dyDescent="0.2">
      <c r="A110"/>
    </row>
    <row r="111" spans="1:4" x14ac:dyDescent="0.2">
      <c r="A111"/>
    </row>
    <row r="112" spans="1:4" x14ac:dyDescent="0.2">
      <c r="A112"/>
    </row>
    <row r="113" spans="1:1" x14ac:dyDescent="0.2">
      <c r="A113"/>
    </row>
    <row r="114" spans="1:1" x14ac:dyDescent="0.2">
      <c r="A114"/>
    </row>
    <row r="115" spans="1:1" x14ac:dyDescent="0.2">
      <c r="A115"/>
    </row>
    <row r="116" spans="1:1" x14ac:dyDescent="0.2">
      <c r="A116"/>
    </row>
    <row r="117" spans="1:1" x14ac:dyDescent="0.2">
      <c r="A117"/>
    </row>
    <row r="118" spans="1:1" x14ac:dyDescent="0.2">
      <c r="A118"/>
    </row>
    <row r="119" spans="1:1" x14ac:dyDescent="0.2">
      <c r="A119"/>
    </row>
    <row r="120" spans="1:1" x14ac:dyDescent="0.2">
      <c r="A120"/>
    </row>
    <row r="121" spans="1:1" x14ac:dyDescent="0.2">
      <c r="A121"/>
    </row>
    <row r="122" spans="1:1" x14ac:dyDescent="0.2">
      <c r="A122"/>
    </row>
    <row r="123" spans="1:1" x14ac:dyDescent="0.2">
      <c r="A123"/>
    </row>
  </sheetData>
  <sheetProtection sheet="1" objects="1" scenarios="1"/>
  <mergeCells count="9">
    <mergeCell ref="B6:D6"/>
    <mergeCell ref="A1:D5"/>
    <mergeCell ref="B7:D7"/>
    <mergeCell ref="B40:D40"/>
    <mergeCell ref="B9:D9"/>
    <mergeCell ref="B18:D18"/>
    <mergeCell ref="B23:D23"/>
    <mergeCell ref="B30:D30"/>
    <mergeCell ref="B36:D36"/>
  </mergeCells>
  <pageMargins left="1" right="1" top="1" bottom="1" header="0.5" footer="0.5"/>
  <pageSetup scale="63" orientation="landscape" horizontalDpi="300" verticalDpi="300" r:id="rId1"/>
  <headerFooter alignWithMargins="0"/>
  <rowBreaks count="1" manualBreakCount="1">
    <brk id="46" max="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EDD478FFD51D488A40A4F619AFFEBB" ma:contentTypeVersion="10" ma:contentTypeDescription="Create a new document." ma:contentTypeScope="" ma:versionID="9d27013edaf71487d6be79cf86fbc85c">
  <xsd:schema xmlns:xsd="http://www.w3.org/2001/XMLSchema" xmlns:xs="http://www.w3.org/2001/XMLSchema" xmlns:p="http://schemas.microsoft.com/office/2006/metadata/properties" xmlns:ns2="ba9b9f27-3f9b-4194-9011-2f51dd266100" targetNamespace="http://schemas.microsoft.com/office/2006/metadata/properties" ma:root="true" ma:fieldsID="0a1d05e85d50f1c20f26fc09f2bdac12" ns2:_="">
    <xsd:import namespace="ba9b9f27-3f9b-4194-9011-2f51dd26610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b9f27-3f9b-4194-9011-2f51dd2661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B96D9B-CCF3-4627-8C96-EFE06C7BE01E}">
  <ds:schemaRefs>
    <ds:schemaRef ds:uri="http://schemas.microsoft.com/sharepoint/v3/contenttype/forms"/>
  </ds:schemaRefs>
</ds:datastoreItem>
</file>

<file path=customXml/itemProps2.xml><?xml version="1.0" encoding="utf-8"?>
<ds:datastoreItem xmlns:ds="http://schemas.openxmlformats.org/officeDocument/2006/customXml" ds:itemID="{A78EA411-99F4-4AD7-B6EA-E99F947D444A}">
  <ds:schemaRefs>
    <ds:schemaRef ds:uri="ba9b9f27-3f9b-4194-9011-2f51dd266100"/>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7FC531D-0A20-4406-95A3-9F250487DA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b9f27-3f9b-4194-9011-2f51dd2661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Maturity Matrix</vt:lpstr>
      <vt:lpstr>Summary</vt:lpstr>
      <vt:lpstr>Instructions!Print_Area</vt:lpstr>
      <vt:lpstr>'Maturity Matrix'!Print_Area</vt:lpstr>
      <vt:lpstr>Summary!Print_Area</vt:lpstr>
      <vt:lpstr>'Maturity Matrix'!Print_Titles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azk644@psu.edu</dc:creator>
  <cp:keywords/>
  <dc:description/>
  <cp:lastModifiedBy>Michael E. Burns</cp:lastModifiedBy>
  <cp:revision/>
  <dcterms:created xsi:type="dcterms:W3CDTF">2011-09-08T21:45:37Z</dcterms:created>
  <dcterms:modified xsi:type="dcterms:W3CDTF">2021-12-08T14:23:45Z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0x01010065EDD478FFD51D488A40A4F619AFFEBB</vt:lpwstr>
  </property>
</Properties>
</file>